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ша\Тексты акций и пр\"/>
    </mc:Choice>
  </mc:AlternateContent>
  <bookViews>
    <workbookView xWindow="0" yWindow="0" windowWidth="28800" windowHeight="12300"/>
  </bookViews>
  <sheets>
    <sheet name="призы - продукты Флоранж" sheetId="1" r:id="rId1"/>
    <sheet name="расчет" sheetId="3" state="hidden" r:id="rId2"/>
    <sheet name="стат прошлого года" sheetId="5" state="hidden" r:id="rId3"/>
  </sheets>
  <externalReferences>
    <externalReference r:id="rId4"/>
    <externalReference r:id="rId5"/>
  </externalReferences>
  <definedNames>
    <definedName name="_xlnm._FilterDatabase" localSheetId="0" hidden="1">'призы - продукты Флоранж'!$A$1:$L$500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5" l="1"/>
  <c r="S19" i="5"/>
  <c r="R19" i="5"/>
  <c r="Q1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I9" i="5"/>
  <c r="I8" i="5"/>
  <c r="I7" i="5"/>
  <c r="I6" i="5"/>
  <c r="I4" i="5"/>
  <c r="I5" i="5" s="1"/>
  <c r="S20" i="5" s="1"/>
  <c r="I3" i="5"/>
  <c r="F9" i="5"/>
  <c r="F8" i="5"/>
  <c r="F7" i="5"/>
  <c r="F6" i="5"/>
  <c r="F4" i="5"/>
  <c r="F3" i="5"/>
  <c r="C9" i="5"/>
  <c r="C8" i="5"/>
  <c r="C7" i="5"/>
  <c r="C6" i="5"/>
  <c r="C4" i="5"/>
  <c r="C3" i="5"/>
  <c r="C5" i="5" s="1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F5" i="5" l="1"/>
  <c r="R20" i="5" s="1"/>
  <c r="Q20" i="5"/>
  <c r="I41" i="5"/>
  <c r="I40" i="5"/>
  <c r="I42" i="5" s="1"/>
  <c r="F41" i="5"/>
  <c r="F40" i="5"/>
  <c r="F42" i="5" s="1"/>
  <c r="C41" i="5"/>
  <c r="K41" i="5" s="1"/>
  <c r="C40" i="5"/>
  <c r="T20" i="5" l="1"/>
  <c r="C42" i="5"/>
  <c r="K42" i="5" s="1"/>
  <c r="K44" i="5" s="1"/>
  <c r="D14" i="3" s="1"/>
  <c r="T24" i="5" l="1"/>
  <c r="K45" i="5" s="1"/>
  <c r="K47" i="5" s="1"/>
  <c r="K48" i="5" s="1"/>
  <c r="T21" i="5"/>
  <c r="L6" i="3" l="1"/>
  <c r="L5" i="3"/>
  <c r="I6" i="3"/>
  <c r="B8" i="3" l="1"/>
  <c r="C8" i="3"/>
  <c r="C5" i="3"/>
  <c r="C6" i="3"/>
  <c r="C7" i="3"/>
  <c r="B5" i="3"/>
  <c r="B6" i="3"/>
  <c r="B7" i="3"/>
  <c r="D13" i="3" l="1"/>
  <c r="L44" i="5" l="1"/>
  <c r="M44" i="5" s="1"/>
  <c r="M48" i="5" s="1"/>
  <c r="D15" i="3"/>
</calcChain>
</file>

<file path=xl/sharedStrings.xml><?xml version="1.0" encoding="utf-8"?>
<sst xmlns="http://schemas.openxmlformats.org/spreadsheetml/2006/main" count="535" uniqueCount="449">
  <si>
    <t>АРТИКУЛ</t>
  </si>
  <si>
    <t>НАИМЕНОВАНИЕ</t>
  </si>
  <si>
    <t>Instinct  колье</t>
  </si>
  <si>
    <t>Instinct  серьги</t>
  </si>
  <si>
    <t>Instinct  кольцо  16</t>
  </si>
  <si>
    <t>Instinct  кольцо  17</t>
  </si>
  <si>
    <t>Instinct  кольцо  18</t>
  </si>
  <si>
    <t>Instinct  кольцо  19</t>
  </si>
  <si>
    <t>Instinct  кольцо  20</t>
  </si>
  <si>
    <t>Instinct  кольцо  21</t>
  </si>
  <si>
    <t>Myrifique  колье</t>
  </si>
  <si>
    <t>Myrifique  серьги</t>
  </si>
  <si>
    <t>Myrifique  кольцо  16</t>
  </si>
  <si>
    <t>Myrifique  кольцо  17</t>
  </si>
  <si>
    <t>Myrifique  кольцо  18</t>
  </si>
  <si>
    <t>Myrifique  кольцо  19</t>
  </si>
  <si>
    <t>Myrifique  кольцо  20</t>
  </si>
  <si>
    <t>Myrifique  кольцо  21</t>
  </si>
  <si>
    <t>Buttes-Chaumont колье</t>
  </si>
  <si>
    <t>Buttes-Chaumont серьги</t>
  </si>
  <si>
    <t>Buttes-Chaumont кольцо  16</t>
  </si>
  <si>
    <t>Buttes-Chaumont кольцо  17</t>
  </si>
  <si>
    <t>Buttes-Chaumont кольцо  18</t>
  </si>
  <si>
    <t>Buttes-Chaumont кольцо  19</t>
  </si>
  <si>
    <t>Buttes-Chaumont кольцо  20</t>
  </si>
  <si>
    <t>Buttes-Chaumont кольцо  21</t>
  </si>
  <si>
    <t>Avignon  колье</t>
  </si>
  <si>
    <t>Avignon  серьги</t>
  </si>
  <si>
    <t>Avignon  кольцо  16</t>
  </si>
  <si>
    <t>Avignon  кольцо  17</t>
  </si>
  <si>
    <t>Avignon  кольцо  18</t>
  </si>
  <si>
    <t>Avignon  кольцо  19</t>
  </si>
  <si>
    <t>Avignon  кольцо  20</t>
  </si>
  <si>
    <t>Avignon  кольцо  21</t>
  </si>
  <si>
    <t>Saint-Tropes колье</t>
  </si>
  <si>
    <t>Saint-Tropes серьги</t>
  </si>
  <si>
    <t>Saint-Tropes браслет</t>
  </si>
  <si>
    <t>Art Nouveau колье</t>
  </si>
  <si>
    <t>Art Nouveau кольцо  16</t>
  </si>
  <si>
    <t>Art Nouveau кольцо  17</t>
  </si>
  <si>
    <t>Art Nouveau кольцо  18</t>
  </si>
  <si>
    <t>Art Nouveau кольцо  19</t>
  </si>
  <si>
    <t>Art Nouveau кольцо  20</t>
  </si>
  <si>
    <t>Art Nouveau кольцо  21</t>
  </si>
  <si>
    <t>Art Nouveau браслет  d=4,9 sm</t>
  </si>
  <si>
    <t>Art Nouveau браслет  d=6,5 sm</t>
  </si>
  <si>
    <t>Benefice  колье</t>
  </si>
  <si>
    <t>Benefice  серьги</t>
  </si>
  <si>
    <t>Benefice  браслет</t>
  </si>
  <si>
    <t>Bambou колье</t>
  </si>
  <si>
    <t>Bambou серьги</t>
  </si>
  <si>
    <t>Bambou кольцо  16</t>
  </si>
  <si>
    <t>Bambou кольцо  17</t>
  </si>
  <si>
    <t>Bambou кольцо  18</t>
  </si>
  <si>
    <t>Bambou кольцо  19</t>
  </si>
  <si>
    <t>Bambou кольцо  20</t>
  </si>
  <si>
    <t>Bambou кольцо  21</t>
  </si>
  <si>
    <t>Plumage  колье</t>
  </si>
  <si>
    <t>Plumage  серьги</t>
  </si>
  <si>
    <t>Chef-douvre колье</t>
  </si>
  <si>
    <t>Chef-douvre серьги</t>
  </si>
  <si>
    <t>Chef-douvre кольцо 16</t>
  </si>
  <si>
    <t>Chef-douvre кольцо 17</t>
  </si>
  <si>
    <t>Chef-douvre кольцо 18</t>
  </si>
  <si>
    <t>Chef-douvre кольцо 19</t>
  </si>
  <si>
    <t>Chef-douvre кольцо 20</t>
  </si>
  <si>
    <t>Chef-douvre кольцо 21</t>
  </si>
  <si>
    <t>Chef-douvre браслет</t>
  </si>
  <si>
    <t>Aristocratique  колье</t>
  </si>
  <si>
    <t>Aristocratique  серьги</t>
  </si>
  <si>
    <t>Aristocratique  кольцо  16</t>
  </si>
  <si>
    <t>Aristocratique  кольцо  17</t>
  </si>
  <si>
    <t>Aristocratique  кольцо  18</t>
  </si>
  <si>
    <t>Aristocratique  кольцо  19</t>
  </si>
  <si>
    <t>Aristocratique  кольцо  20</t>
  </si>
  <si>
    <t>Aristocratique  кольцо  21</t>
  </si>
  <si>
    <t>Amulette  колье</t>
  </si>
  <si>
    <t>Amulette  серьги</t>
  </si>
  <si>
    <t>Amulette  кольцо  16</t>
  </si>
  <si>
    <t>Amulette  кольцо  17</t>
  </si>
  <si>
    <t>Amulette  кольцо  18</t>
  </si>
  <si>
    <t>Amulette  кольцо  19</t>
  </si>
  <si>
    <t>Amulette  кольцо  20</t>
  </si>
  <si>
    <t>Amulette  кольцо  21</t>
  </si>
  <si>
    <t>Melange  колье</t>
  </si>
  <si>
    <t>Melange  кольцо  16</t>
  </si>
  <si>
    <t>Melange  кольцо  17</t>
  </si>
  <si>
    <t>Melange  кольцо  18</t>
  </si>
  <si>
    <t>Melange  кольцо  19</t>
  </si>
  <si>
    <t>Melange  кольцо  20</t>
  </si>
  <si>
    <t>Melange  кольцо  21</t>
  </si>
  <si>
    <t>Melange  браслет</t>
  </si>
  <si>
    <t>Suit  колье</t>
  </si>
  <si>
    <t>Suit  серьги</t>
  </si>
  <si>
    <t>Suit  кольцо  16</t>
  </si>
  <si>
    <t>Suit  кольцо  17</t>
  </si>
  <si>
    <t>Suit  кольцо  18</t>
  </si>
  <si>
    <t>Suit  кольцо  19</t>
  </si>
  <si>
    <t>Suit  кольцо  20</t>
  </si>
  <si>
    <t>Suit  кольцо  21</t>
  </si>
  <si>
    <t>Iris  колье</t>
  </si>
  <si>
    <t>Iris  серьги</t>
  </si>
  <si>
    <t>Iris  кольцо  16</t>
  </si>
  <si>
    <t>Iris  кольцо  17</t>
  </si>
  <si>
    <t>Iris  кольцо  18</t>
  </si>
  <si>
    <t>Iris  кольцо  19</t>
  </si>
  <si>
    <t>Iris  кольцо  20</t>
  </si>
  <si>
    <t>Iris  кольцо  21</t>
  </si>
  <si>
    <t>Pompidou  колье</t>
  </si>
  <si>
    <t>Pompidou  серьги</t>
  </si>
  <si>
    <t>Parfait колье</t>
  </si>
  <si>
    <t>Parfait серьги</t>
  </si>
  <si>
    <t>Parfait браслет</t>
  </si>
  <si>
    <t>Felicita  колье</t>
  </si>
  <si>
    <t>Felicita  серьги</t>
  </si>
  <si>
    <t>Felicita  кольцо  16</t>
  </si>
  <si>
    <t>Felicita  кольцо  17</t>
  </si>
  <si>
    <t>Felicita  кольцо  18</t>
  </si>
  <si>
    <t>Felicita  кольцо  19</t>
  </si>
  <si>
    <t>Felicita  кольцо  20</t>
  </si>
  <si>
    <t>Felicita  кольцо  21</t>
  </si>
  <si>
    <t>Style колье</t>
  </si>
  <si>
    <t>Entourage колье</t>
  </si>
  <si>
    <t>Privilege колье</t>
  </si>
  <si>
    <t>Delight колье</t>
  </si>
  <si>
    <t>Luxe колье</t>
  </si>
  <si>
    <t>Blaze колье</t>
  </si>
  <si>
    <t>Glory колье</t>
  </si>
  <si>
    <t>Heritage колье</t>
  </si>
  <si>
    <t>Mystere de la perle колье</t>
  </si>
  <si>
    <t>Mysterious Island колье</t>
  </si>
  <si>
    <t>Lavande колье</t>
  </si>
  <si>
    <t>L'or briliant колье</t>
  </si>
  <si>
    <t>La tendresse колье</t>
  </si>
  <si>
    <t>Le Lune колье</t>
  </si>
  <si>
    <t>Le tresor колье</t>
  </si>
  <si>
    <t>Le Favori колье</t>
  </si>
  <si>
    <t xml:space="preserve">Primo колье </t>
  </si>
  <si>
    <t xml:space="preserve">Cite  колье </t>
  </si>
  <si>
    <t xml:space="preserve">Saint-Michel колье </t>
  </si>
  <si>
    <t xml:space="preserve">Cameron колье </t>
  </si>
  <si>
    <t>Le tresor серьги</t>
  </si>
  <si>
    <t>Le Lune серьги</t>
  </si>
  <si>
    <t>La tendresse серьги</t>
  </si>
  <si>
    <t>La Passion серьги</t>
  </si>
  <si>
    <t>L'or briliant серьги</t>
  </si>
  <si>
    <t>Lavande серьги</t>
  </si>
  <si>
    <t>Heritage серьги</t>
  </si>
  <si>
    <t>Glory серьги</t>
  </si>
  <si>
    <t>Luxe серьги</t>
  </si>
  <si>
    <t>Delight серьги</t>
  </si>
  <si>
    <t>Privilege серьги</t>
  </si>
  <si>
    <t>Entourage серьги</t>
  </si>
  <si>
    <t>Style серьги</t>
  </si>
  <si>
    <t>Eternite серьги</t>
  </si>
  <si>
    <t>Charisme серьги</t>
  </si>
  <si>
    <t xml:space="preserve">Primo серьги </t>
  </si>
  <si>
    <t xml:space="preserve">Cameron серьги </t>
  </si>
  <si>
    <t xml:space="preserve">Saint-Michel серьги </t>
  </si>
  <si>
    <t xml:space="preserve">Cite  серьги </t>
  </si>
  <si>
    <t>Style кольцо 16</t>
  </si>
  <si>
    <t>Style кольцо 17</t>
  </si>
  <si>
    <t>Style кольцо 18</t>
  </si>
  <si>
    <t>Style кольцо 19</t>
  </si>
  <si>
    <t>Style кольцо 20</t>
  </si>
  <si>
    <t>Style кольцо 21</t>
  </si>
  <si>
    <t>Entourage кольцо 16</t>
  </si>
  <si>
    <t>Entourage кольцо 18</t>
  </si>
  <si>
    <t>Entourage кольцо 20</t>
  </si>
  <si>
    <t>Entourage кольцо 21</t>
  </si>
  <si>
    <t>Privilege кольцо 16</t>
  </si>
  <si>
    <t>Privilege кольцо 17</t>
  </si>
  <si>
    <t>Privilege кольцо 18</t>
  </si>
  <si>
    <t>Privilege кольцо 19</t>
  </si>
  <si>
    <t>Privilege кольцо 20</t>
  </si>
  <si>
    <t>Privilege кольцо 21</t>
  </si>
  <si>
    <t>Delight кольцо 16</t>
  </si>
  <si>
    <t>Delight кольцо 17</t>
  </si>
  <si>
    <t>Delight кольцо 18</t>
  </si>
  <si>
    <t>Delight кольцо 19</t>
  </si>
  <si>
    <t>Delight кольцо 20</t>
  </si>
  <si>
    <t>Delight кольцо 21</t>
  </si>
  <si>
    <t>Luxe кольцо 16</t>
  </si>
  <si>
    <t>Luxe кольцо 17</t>
  </si>
  <si>
    <t>Luxe кольцо 18</t>
  </si>
  <si>
    <t>Luxe кольцо 19</t>
  </si>
  <si>
    <t>Luxe кольцо 20</t>
  </si>
  <si>
    <t>Luxe кольцо 21</t>
  </si>
  <si>
    <t>Blaze кольцо 18</t>
  </si>
  <si>
    <t>Blaze кольцо 19</t>
  </si>
  <si>
    <t>Blaze кольцо 20</t>
  </si>
  <si>
    <t>Blaze кольцо 21</t>
  </si>
  <si>
    <t>Glory кольцо 16</t>
  </si>
  <si>
    <t>Glory кольцо 17</t>
  </si>
  <si>
    <t>Glory кольцо 18</t>
  </si>
  <si>
    <t>Glory кольцо 19</t>
  </si>
  <si>
    <t>Glory кольцо 20</t>
  </si>
  <si>
    <t>Glory кольцо 21</t>
  </si>
  <si>
    <t>Mystere de la perle кольцо 16</t>
  </si>
  <si>
    <t>Mystere de la perle кольцо 17</t>
  </si>
  <si>
    <t>Mystere de la perle кольцо 18</t>
  </si>
  <si>
    <t>Mystere de la perle кольцо 19</t>
  </si>
  <si>
    <t>Mystere de la perle кольцо 21</t>
  </si>
  <si>
    <t>Lavande кольцо 16</t>
  </si>
  <si>
    <t>Lavande кольцо 17</t>
  </si>
  <si>
    <t>Lavande кольцо 18</t>
  </si>
  <si>
    <t>Lavande кольцо 19</t>
  </si>
  <si>
    <t>Lavande кольцо 20</t>
  </si>
  <si>
    <t>Lavande кольцо 21</t>
  </si>
  <si>
    <t>L'or briliant кольцо 16</t>
  </si>
  <si>
    <t>L'or briliant кольцо 17</t>
  </si>
  <si>
    <t>L'or briliant кольцо 18</t>
  </si>
  <si>
    <t>L'or briliant кольцо 19</t>
  </si>
  <si>
    <t>L'or briliant кольцо 20</t>
  </si>
  <si>
    <t>L'or briliant кольцо 21</t>
  </si>
  <si>
    <t>La Passion кольцо 16</t>
  </si>
  <si>
    <t>La Passion кольцо 17</t>
  </si>
  <si>
    <t>La Passion кольцо 18</t>
  </si>
  <si>
    <t>La Passion кольцо 19</t>
  </si>
  <si>
    <t>La tendresse кольцо 17</t>
  </si>
  <si>
    <t>La tendresse кольцо 18</t>
  </si>
  <si>
    <t>La tendresse кольцо 19</t>
  </si>
  <si>
    <t>La tendresse кольцо 20</t>
  </si>
  <si>
    <t>La tendresse кольцо 21</t>
  </si>
  <si>
    <t>Le Lune кольцо 16</t>
  </si>
  <si>
    <t>Le Lune кольцо 17</t>
  </si>
  <si>
    <t>Le Lune кольцо 18</t>
  </si>
  <si>
    <t>Le Lune кольцо 19</t>
  </si>
  <si>
    <t>Le Lune кольцо 20</t>
  </si>
  <si>
    <t>Le Lune кольцо 21</t>
  </si>
  <si>
    <t>Le Favori кольцо 16</t>
  </si>
  <si>
    <t>Le Favori кольцо 17</t>
  </si>
  <si>
    <t>Le Favori кольцо 18</t>
  </si>
  <si>
    <t>Le Favori кольцо 19</t>
  </si>
  <si>
    <t>Le Favori кольцо 20</t>
  </si>
  <si>
    <t>Le Favori кольцо 21</t>
  </si>
  <si>
    <t>Gloire кольцо 16</t>
  </si>
  <si>
    <t>Gloire кольцо 17</t>
  </si>
  <si>
    <t>Gloire кольцо 18</t>
  </si>
  <si>
    <t>Cite  кольцо 16</t>
  </si>
  <si>
    <t>Cite  кольцо 17</t>
  </si>
  <si>
    <t>Cite  кольцо 18</t>
  </si>
  <si>
    <t>Cite  кольцо 19</t>
  </si>
  <si>
    <t>Cite  кольцо 20</t>
  </si>
  <si>
    <t>Cameron кольцо 16</t>
  </si>
  <si>
    <t>Cameron кольцо 17</t>
  </si>
  <si>
    <t>Cameron кольцо 18</t>
  </si>
  <si>
    <t>Cameron кольцо 19</t>
  </si>
  <si>
    <t>Cameron кольцо 20</t>
  </si>
  <si>
    <t>Le tresor браслет</t>
  </si>
  <si>
    <t>Mysterious Island браслет</t>
  </si>
  <si>
    <t>Heritage браслет</t>
  </si>
  <si>
    <t>Glory браслет</t>
  </si>
  <si>
    <t>Blaze браслет</t>
  </si>
  <si>
    <t>Luxe браслет</t>
  </si>
  <si>
    <t>Privilege браслет</t>
  </si>
  <si>
    <t>Style браслет 65 mm</t>
  </si>
  <si>
    <t>Style браслет 70 mm</t>
  </si>
  <si>
    <t xml:space="preserve">Cameron браслет </t>
  </si>
  <si>
    <t xml:space="preserve">Madonna браслет </t>
  </si>
  <si>
    <t>Valse колье</t>
  </si>
  <si>
    <t>Queen колье</t>
  </si>
  <si>
    <t>Accord колье</t>
  </si>
  <si>
    <t>Fee колье</t>
  </si>
  <si>
    <t>Пируэт колье</t>
  </si>
  <si>
    <t>Искушение колье</t>
  </si>
  <si>
    <t>Магия любви колье</t>
  </si>
  <si>
    <t>Трио колье</t>
  </si>
  <si>
    <t>Arabesque колье</t>
  </si>
  <si>
    <t xml:space="preserve">Dolce колье </t>
  </si>
  <si>
    <t xml:space="preserve">Brillant колье </t>
  </si>
  <si>
    <t xml:space="preserve">Trocadero колье </t>
  </si>
  <si>
    <t>Chute серьги</t>
  </si>
  <si>
    <t>Accord серьги</t>
  </si>
  <si>
    <t>Queen серьги</t>
  </si>
  <si>
    <t>Valse серьги</t>
  </si>
  <si>
    <t>Arabesque серьги</t>
  </si>
  <si>
    <t>Кольца сатурна серьги</t>
  </si>
  <si>
    <t>Перо Жар-Птицы серьги</t>
  </si>
  <si>
    <t xml:space="preserve">Dolce серьги </t>
  </si>
  <si>
    <t xml:space="preserve">Trocadero серьги </t>
  </si>
  <si>
    <t xml:space="preserve">Brillant серьги </t>
  </si>
  <si>
    <t>Valse кольцо 16</t>
  </si>
  <si>
    <t>Valse кольцо 17</t>
  </si>
  <si>
    <t>Valse кольцо 18</t>
  </si>
  <si>
    <t>Valse кольцо 19</t>
  </si>
  <si>
    <t>Valse кольцо 20</t>
  </si>
  <si>
    <t>Valse кольцо 21</t>
  </si>
  <si>
    <t>Queen кольцо 16</t>
  </si>
  <si>
    <t>Queen кольцо 17</t>
  </si>
  <si>
    <t>Queen кольцо 18</t>
  </si>
  <si>
    <t>Queen кольцо 19</t>
  </si>
  <si>
    <t>Queen кольцо 20</t>
  </si>
  <si>
    <t>Queen кольцо 21</t>
  </si>
  <si>
    <t>Accord кольцо 16</t>
  </si>
  <si>
    <t>Accord кольцо 17</t>
  </si>
  <si>
    <t>Accord кольцо 18</t>
  </si>
  <si>
    <t>Accord кольцо 19</t>
  </si>
  <si>
    <t>Accord кольцо 20</t>
  </si>
  <si>
    <t>Accord кольцо 21</t>
  </si>
  <si>
    <t>Arabesque кольцо 16</t>
  </si>
  <si>
    <t>Arabesque кольцо 17</t>
  </si>
  <si>
    <t>Arabesque кольцо 18</t>
  </si>
  <si>
    <t>Arabesque кольцо 19</t>
  </si>
  <si>
    <t>Arabesque кольцо 20</t>
  </si>
  <si>
    <t>Dolce кольцо 16</t>
  </si>
  <si>
    <t>Dolce кольцо 17</t>
  </si>
  <si>
    <t>Dolce кольцо 19</t>
  </si>
  <si>
    <t>Dolce кольцо 20</t>
  </si>
  <si>
    <t>Dolce кольцо 21</t>
  </si>
  <si>
    <t>Brillant кольцо 16</t>
  </si>
  <si>
    <t>Brillant кольцо 17</t>
  </si>
  <si>
    <t>Brillant кольцо 18</t>
  </si>
  <si>
    <t>Brillant кольцо 19</t>
  </si>
  <si>
    <t>Brillant кольцо 20</t>
  </si>
  <si>
    <t>Trocadero кольцо 16</t>
  </si>
  <si>
    <t>Flirt браслет</t>
  </si>
  <si>
    <t>Reve браслет</t>
  </si>
  <si>
    <t>Vol du papillon брошь</t>
  </si>
  <si>
    <t>Muse брошь</t>
  </si>
  <si>
    <t>Rose брошь</t>
  </si>
  <si>
    <t>Pieuvre брошь</t>
  </si>
  <si>
    <t>N?ud брошь</t>
  </si>
  <si>
    <t>Fete брошь</t>
  </si>
  <si>
    <t>Elegie брошь</t>
  </si>
  <si>
    <t>Жемчужное сердце брошь</t>
  </si>
  <si>
    <t>Соната брошь</t>
  </si>
  <si>
    <t>Идиллия брошь</t>
  </si>
  <si>
    <t xml:space="preserve">Panthere брошь </t>
  </si>
  <si>
    <t>Нарцисс колье пояс M-L</t>
  </si>
  <si>
    <t>Нарцисс колье пояс XL-XXL</t>
  </si>
  <si>
    <t>Ремень Гренадин колье пояс M-L</t>
  </si>
  <si>
    <t>Ремень Гренадин колье пояс XL-XXL</t>
  </si>
  <si>
    <t>Ремень Грин колье пояс M-L</t>
  </si>
  <si>
    <t>Ремень Грин колье пояс XL-XXL</t>
  </si>
  <si>
    <t>Ремень Минимализм колье пояс M-L</t>
  </si>
  <si>
    <t>Ремень Минимализм колье пояс XL-XXL</t>
  </si>
  <si>
    <t>Ремень Кобра колье пояс M-L</t>
  </si>
  <si>
    <t>Ремень Кобра колье пояс XL-XXL</t>
  </si>
  <si>
    <t>Safari колье пояс S-M</t>
  </si>
  <si>
    <t>Safari колье пояс L-XL</t>
  </si>
  <si>
    <t>Unique колье пояс S-M</t>
  </si>
  <si>
    <t>Brown колье пояс S-M</t>
  </si>
  <si>
    <t>Brown колье пояс L-XL</t>
  </si>
  <si>
    <t>Rosetta брошь</t>
  </si>
  <si>
    <t>Sakura браслет</t>
  </si>
  <si>
    <t>Anabel колье</t>
  </si>
  <si>
    <t>Eternal Values браслет</t>
  </si>
  <si>
    <t>Swallowtail брошь</t>
  </si>
  <si>
    <t>Iceberg брошь</t>
  </si>
  <si>
    <t>Ladybird брошь</t>
  </si>
  <si>
    <t>Coquette брошь</t>
  </si>
  <si>
    <t>Galaxy брошь</t>
  </si>
  <si>
    <t>Acapella серьги</t>
  </si>
  <si>
    <t>Anabel серьги</t>
  </si>
  <si>
    <t>колье риальто</t>
  </si>
  <si>
    <t>серьги риальто</t>
  </si>
  <si>
    <t>кольцо риальто</t>
  </si>
  <si>
    <t>колье винсент</t>
  </si>
  <si>
    <t>серьги винсент</t>
  </si>
  <si>
    <t>кольцо винсент</t>
  </si>
  <si>
    <t>колье верона</t>
  </si>
  <si>
    <t>серьги верона</t>
  </si>
  <si>
    <t>кольцо верона</t>
  </si>
  <si>
    <t>колье нимфа</t>
  </si>
  <si>
    <t>серьги нимфа</t>
  </si>
  <si>
    <t xml:space="preserve">кольцо нимфа </t>
  </si>
  <si>
    <t>колье аллегро</t>
  </si>
  <si>
    <t>серьги аллегро</t>
  </si>
  <si>
    <t>браслет аллегро</t>
  </si>
  <si>
    <t>колье атлантида</t>
  </si>
  <si>
    <t>серьги атлантида</t>
  </si>
  <si>
    <t>кольцо атлантида</t>
  </si>
  <si>
    <t>колье этна</t>
  </si>
  <si>
    <t>серьги этна</t>
  </si>
  <si>
    <t>кольцо этна</t>
  </si>
  <si>
    <t>колье променад</t>
  </si>
  <si>
    <t>серьги променад</t>
  </si>
  <si>
    <t>браслет променад</t>
  </si>
  <si>
    <t>кольцо променад</t>
  </si>
  <si>
    <t>колье гармония</t>
  </si>
  <si>
    <t>серьги гармония</t>
  </si>
  <si>
    <t>браслет гармония</t>
  </si>
  <si>
    <t>кольцо гармония</t>
  </si>
  <si>
    <t>колье коралл</t>
  </si>
  <si>
    <t>серьги коралл</t>
  </si>
  <si>
    <t>кольцо коралл</t>
  </si>
  <si>
    <t>колье рассвет</t>
  </si>
  <si>
    <t>серьги рассвет</t>
  </si>
  <si>
    <t>браслет рассвет</t>
  </si>
  <si>
    <t>кольцо рассвет</t>
  </si>
  <si>
    <t>колье феникс</t>
  </si>
  <si>
    <t>серьги феникс</t>
  </si>
  <si>
    <t>кольцо феникс</t>
  </si>
  <si>
    <t>колье амарант</t>
  </si>
  <si>
    <t>серьги амарант</t>
  </si>
  <si>
    <t>браслет амарант</t>
  </si>
  <si>
    <t>колье риволи</t>
  </si>
  <si>
    <t>серьги риволи</t>
  </si>
  <si>
    <t>браслет риволи</t>
  </si>
  <si>
    <t>колье витраж</t>
  </si>
  <si>
    <t>серьги витраж</t>
  </si>
  <si>
    <t>колье рапсодия</t>
  </si>
  <si>
    <t>серьги рапсодия</t>
  </si>
  <si>
    <t>браслет рапсодия</t>
  </si>
  <si>
    <t>кольцо рапсодия</t>
  </si>
  <si>
    <t>колье индиго</t>
  </si>
  <si>
    <t>серьги индиго</t>
  </si>
  <si>
    <t>кольцо индиго</t>
  </si>
  <si>
    <t>колье лоренцо</t>
  </si>
  <si>
    <t>серьги лоренцо</t>
  </si>
  <si>
    <t>браслет лоренцо</t>
  </si>
  <si>
    <t>кольцо лоренцо</t>
  </si>
  <si>
    <t>колье лазурь</t>
  </si>
  <si>
    <t>серьги лазурь</t>
  </si>
  <si>
    <t>браслет лазурь</t>
  </si>
  <si>
    <t>кольцо лазурь</t>
  </si>
  <si>
    <t>колье нуар</t>
  </si>
  <si>
    <t>серьги нуар</t>
  </si>
  <si>
    <t>кольцо нуар</t>
  </si>
  <si>
    <t>Новички</t>
  </si>
  <si>
    <t>Статистика по Украине</t>
  </si>
  <si>
    <t>приз, руб</t>
  </si>
  <si>
    <t>рост новичков</t>
  </si>
  <si>
    <t>период</t>
  </si>
  <si>
    <t xml:space="preserve"> 2/2017</t>
  </si>
  <si>
    <t>наставники с набором</t>
  </si>
  <si>
    <t>распределение набора</t>
  </si>
  <si>
    <t>2+</t>
  </si>
  <si>
    <t>коэфф.коррекции сезона</t>
  </si>
  <si>
    <t>приз, воспринимаемая стоимость</t>
  </si>
  <si>
    <t>приз, себестоимость</t>
  </si>
  <si>
    <t>NC</t>
  </si>
  <si>
    <t>COUNT(*)</t>
  </si>
  <si>
    <t xml:space="preserve"> 10/2016</t>
  </si>
  <si>
    <t xml:space="preserve"> 11/2016</t>
  </si>
  <si>
    <t xml:space="preserve"> 12/2016</t>
  </si>
  <si>
    <t>% перехода</t>
  </si>
  <si>
    <t>3 и более конс с шагом1</t>
  </si>
  <si>
    <t>6 и более конс с шагом 2</t>
  </si>
  <si>
    <t>3 и более</t>
  </si>
  <si>
    <t>6 и более</t>
  </si>
  <si>
    <t>3 и более, но меньше 6</t>
  </si>
  <si>
    <t>призов</t>
  </si>
  <si>
    <t>Затраты</t>
  </si>
  <si>
    <t>новичков</t>
  </si>
  <si>
    <t>без прогр</t>
  </si>
  <si>
    <t>с прогр</t>
  </si>
  <si>
    <t>Новичков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</si>
</sst>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7D9E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2" applyFont="1"/>
    <xf numFmtId="164" fontId="0" fillId="0" borderId="0" xfId="2" applyNumberFormat="1" applyFont="1"/>
    <xf numFmtId="164" fontId="0" fillId="0" borderId="0" xfId="0" applyNumberFormat="1"/>
    <xf numFmtId="0" fontId="2" fillId="0" borderId="0" xfId="0" applyFont="1"/>
    <xf numFmtId="0" fontId="0" fillId="3" borderId="0" xfId="0" applyFill="1"/>
    <xf numFmtId="9" fontId="0" fillId="3" borderId="0" xfId="0" applyNumberFormat="1" applyFill="1"/>
    <xf numFmtId="0" fontId="0" fillId="3" borderId="0" xfId="0" applyFill="1" applyAlignment="1">
      <alignment horizontal="left"/>
    </xf>
    <xf numFmtId="3" fontId="0" fillId="0" borderId="0" xfId="0" applyNumberFormat="1"/>
    <xf numFmtId="0" fontId="3" fillId="0" borderId="0" xfId="0" applyFont="1"/>
    <xf numFmtId="17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9" fontId="0" fillId="0" borderId="0" xfId="3" applyFont="1"/>
    <xf numFmtId="164" fontId="1" fillId="0" borderId="0" xfId="2" applyNumberFormat="1" applyFill="1" applyBorder="1" applyAlignment="1">
      <alignment horizontal="center" vertical="center" textRotation="90" wrapText="1"/>
    </xf>
    <xf numFmtId="0" fontId="0" fillId="0" borderId="0" xfId="1" applyFont="1" applyFill="1" applyBorder="1" applyAlignment="1">
      <alignment horizontal="center" vertical="center" wrapText="1"/>
    </xf>
    <xf numFmtId="0" fontId="0" fillId="0" borderId="0" xfId="0" applyFill="1" applyBorder="1"/>
    <xf numFmtId="164" fontId="0" fillId="0" borderId="0" xfId="2" applyNumberFormat="1" applyFont="1" applyFill="1" applyBorder="1"/>
    <xf numFmtId="164" fontId="1" fillId="0" borderId="0" xfId="2" applyNumberFormat="1" applyFill="1" applyBorder="1"/>
    <xf numFmtId="0" fontId="1" fillId="0" borderId="0" xfId="1" applyFill="1" applyBorder="1"/>
    <xf numFmtId="2" fontId="1" fillId="0" borderId="0" xfId="1" applyNumberFormat="1" applyFill="1" applyBorder="1"/>
    <xf numFmtId="0" fontId="1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left"/>
    </xf>
    <xf numFmtId="0" fontId="0" fillId="0" borderId="1" xfId="0" applyBorder="1" applyAlignment="1">
      <alignment horizontal="left"/>
    </xf>
  </cellXfs>
  <cellStyles count="4">
    <cellStyle name="Обычный" xfId="0" builtinId="0"/>
    <cellStyle name="Обычный 2" xfId="1"/>
    <cellStyle name="Процентный" xfId="3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_murashkina\Documents\&#1055;&#1086;&#1076;&#1076;&#1077;&#1088;&#1078;&#1082;&#1072;%20&#1087;&#1088;&#1086;&#1076;&#1072;&#1078;\2017\3%20&#1082;&#1074;\2017-06-09_&#1044;&#1077;&#1088;&#1077;&#1074;&#1086;_&#1056;&#1060;+&#1057;&#1058;&#1056;&#1040;&#1053;&#1067;_&#1076;&#1083;&#1103;%20&#1087;&#1088;&#1086;&#1075;&#1085;&#1086;&#1079;&#1072;_&#1072;&#1082;&#1094;&#1080;&#1080;%20&#1088;&#1077;&#1082;&#1088;&#1091;&#1090;&#1077;&#1088;&#1086;&#10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_murashkina\Documents\&#1055;&#1086;&#1076;&#1076;&#1077;&#1088;&#1078;&#1082;&#1072;%20&#1087;&#1088;&#1086;&#1076;&#1072;&#1078;\2017\1%20&#1082;&#1074;\&#1057;&#1058;&#1056;&#1040;&#1053;&#1067;\2017-05-25_&#1087;&#1088;&#1086;&#1075;&#1088;&#1072;&#1084;&#1084;&#1072;%20&#1085;&#1072;%20&#1088;&#1077;&#1082;&#1088;&#1091;&#1090;&#1080;&#1085;&#1075;_02-2017_&#1059;&#1050;&#1056;&#1040;&#1048;&#1053;&#1040;_&#1087;&#1086;&#1089;&#1090;.&#1086;&#1094;&#1077;&#1085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рево РФ+СТРАНЫ"/>
      <sheetName val="Дерево РФ"/>
      <sheetName val="Дерево СТРАНЫ"/>
      <sheetName val="data Rus"/>
      <sheetName val="data C"/>
      <sheetName val="data all"/>
      <sheetName val="РФ"/>
      <sheetName val="СТРАНЫ"/>
      <sheetName val="РФ+СТРАНЫ"/>
      <sheetName val="календ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EK20">
            <v>25250</v>
          </cell>
          <cell r="EN20">
            <v>28148</v>
          </cell>
        </row>
        <row r="21">
          <cell r="EK21">
            <v>26196</v>
          </cell>
          <cell r="EN21">
            <v>28756</v>
          </cell>
        </row>
        <row r="22">
          <cell r="EK22">
            <v>37055</v>
          </cell>
          <cell r="EN22">
            <v>38285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условия"/>
      <sheetName val="SQL Results"/>
    </sheetNames>
    <sheetDataSet>
      <sheetData sheetId="0">
        <row r="30">
          <cell r="AB30">
            <v>0.61090958967352305</v>
          </cell>
        </row>
      </sheetData>
      <sheetData sheetId="1"/>
      <sheetData sheetId="2">
        <row r="5">
          <cell r="L5">
            <v>0.32138815541305166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0"/>
  <sheetViews>
    <sheetView tabSelected="1" workbookViewId="0">
      <pane xSplit="1" ySplit="1" topLeftCell="B221" activePane="bottomRight" state="frozen"/>
      <selection pane="topRight" activeCell="B1" sqref="B1"/>
      <selection pane="bottomLeft" activeCell="A2" sqref="A2"/>
      <selection pane="bottomRight" activeCell="B15" sqref="B15"/>
    </sheetView>
  </sheetViews>
  <sheetFormatPr defaultRowHeight="15" x14ac:dyDescent="0.25"/>
  <cols>
    <col min="1" max="1" width="13.28515625" style="24" customWidth="1"/>
    <col min="2" max="2" width="40.7109375" style="26" customWidth="1"/>
    <col min="3" max="3" width="11" style="17" bestFit="1" customWidth="1"/>
    <col min="4" max="4" width="20.140625" style="16" customWidth="1"/>
    <col min="5" max="5" width="10.5703125" style="16" customWidth="1"/>
    <col min="6" max="10" width="9.140625" style="16"/>
    <col min="11" max="11" width="36.5703125" style="16" customWidth="1"/>
    <col min="12" max="12" width="13.140625" style="16" bestFit="1" customWidth="1"/>
  </cols>
  <sheetData>
    <row r="1" spans="1:12" ht="32.25" customHeight="1" x14ac:dyDescent="0.25">
      <c r="A1" s="22" t="s">
        <v>0</v>
      </c>
      <c r="B1" s="21" t="s">
        <v>1</v>
      </c>
      <c r="C1" s="14"/>
      <c r="D1" s="15"/>
      <c r="E1" s="15"/>
      <c r="F1" s="15"/>
      <c r="L1" s="17"/>
    </row>
    <row r="2" spans="1:12" x14ac:dyDescent="0.25">
      <c r="A2" s="23">
        <v>100026</v>
      </c>
      <c r="B2" s="25" t="s">
        <v>355</v>
      </c>
      <c r="C2" s="18"/>
      <c r="D2" s="19"/>
      <c r="E2" s="19"/>
      <c r="F2" s="20"/>
      <c r="L2" s="17"/>
    </row>
    <row r="3" spans="1:12" x14ac:dyDescent="0.25">
      <c r="A3" s="23">
        <v>100027</v>
      </c>
      <c r="B3" s="25" t="s">
        <v>356</v>
      </c>
      <c r="C3" s="18"/>
      <c r="D3" s="19"/>
      <c r="E3" s="19"/>
      <c r="F3" s="20"/>
    </row>
    <row r="4" spans="1:12" x14ac:dyDescent="0.25">
      <c r="A4" s="23">
        <v>100028</v>
      </c>
      <c r="B4" s="25" t="s">
        <v>357</v>
      </c>
      <c r="C4" s="18"/>
      <c r="D4" s="19"/>
      <c r="E4" s="19"/>
      <c r="F4" s="20"/>
    </row>
    <row r="5" spans="1:12" x14ac:dyDescent="0.25">
      <c r="A5" s="23">
        <v>100029</v>
      </c>
      <c r="B5" s="25" t="s">
        <v>357</v>
      </c>
      <c r="C5" s="18"/>
      <c r="D5" s="19"/>
      <c r="E5" s="19"/>
      <c r="F5" s="20"/>
    </row>
    <row r="6" spans="1:12" x14ac:dyDescent="0.25">
      <c r="A6" s="23">
        <v>100031</v>
      </c>
      <c r="B6" s="25" t="s">
        <v>357</v>
      </c>
      <c r="C6" s="18"/>
      <c r="D6" s="19"/>
      <c r="E6" s="19"/>
      <c r="F6" s="20"/>
    </row>
    <row r="7" spans="1:12" x14ac:dyDescent="0.25">
      <c r="A7" s="23">
        <v>100032</v>
      </c>
      <c r="B7" s="25" t="s">
        <v>357</v>
      </c>
      <c r="C7" s="18"/>
      <c r="D7" s="19"/>
      <c r="E7" s="19"/>
      <c r="F7" s="20"/>
    </row>
    <row r="8" spans="1:12" x14ac:dyDescent="0.25">
      <c r="A8" s="23">
        <v>100033</v>
      </c>
      <c r="B8" s="25" t="s">
        <v>357</v>
      </c>
      <c r="C8" s="18"/>
      <c r="D8" s="19"/>
      <c r="E8" s="19"/>
      <c r="F8" s="20"/>
    </row>
    <row r="9" spans="1:12" x14ac:dyDescent="0.25">
      <c r="A9" s="23">
        <v>100034</v>
      </c>
      <c r="B9" s="25" t="s">
        <v>357</v>
      </c>
      <c r="C9" s="18"/>
      <c r="D9" s="19"/>
      <c r="E9" s="19"/>
      <c r="F9" s="20"/>
    </row>
    <row r="10" spans="1:12" x14ac:dyDescent="0.25">
      <c r="A10" s="23">
        <v>100035</v>
      </c>
      <c r="B10" s="25" t="s">
        <v>358</v>
      </c>
      <c r="C10" s="18"/>
      <c r="D10" s="19"/>
      <c r="E10" s="19"/>
      <c r="F10" s="20"/>
    </row>
    <row r="11" spans="1:12" x14ac:dyDescent="0.25">
      <c r="A11" s="23">
        <v>100036</v>
      </c>
      <c r="B11" s="25" t="s">
        <v>359</v>
      </c>
      <c r="C11" s="18"/>
      <c r="D11" s="19"/>
      <c r="E11" s="19"/>
      <c r="F11" s="20"/>
    </row>
    <row r="12" spans="1:12" x14ac:dyDescent="0.25">
      <c r="A12" s="23">
        <v>100037</v>
      </c>
      <c r="B12" s="25" t="s">
        <v>360</v>
      </c>
      <c r="C12" s="18"/>
      <c r="D12" s="19"/>
      <c r="E12" s="19"/>
      <c r="F12" s="20"/>
    </row>
    <row r="13" spans="1:12" x14ac:dyDescent="0.25">
      <c r="A13" s="23">
        <v>100038</v>
      </c>
      <c r="B13" s="25" t="s">
        <v>360</v>
      </c>
      <c r="C13" s="18"/>
      <c r="D13" s="19"/>
      <c r="E13" s="19"/>
      <c r="F13" s="20"/>
    </row>
    <row r="14" spans="1:12" x14ac:dyDescent="0.25">
      <c r="A14" s="23">
        <v>100039</v>
      </c>
      <c r="B14" s="25" t="s">
        <v>360</v>
      </c>
      <c r="C14" s="18"/>
      <c r="D14" s="19"/>
      <c r="E14" s="19"/>
      <c r="F14" s="20"/>
    </row>
    <row r="15" spans="1:12" x14ac:dyDescent="0.25">
      <c r="A15" s="23">
        <v>100041</v>
      </c>
      <c r="B15" s="25" t="s">
        <v>360</v>
      </c>
      <c r="C15" s="18"/>
      <c r="D15" s="19"/>
      <c r="E15" s="19"/>
      <c r="F15" s="20"/>
    </row>
    <row r="16" spans="1:12" x14ac:dyDescent="0.25">
      <c r="A16" s="23">
        <v>100042</v>
      </c>
      <c r="B16" s="25" t="s">
        <v>360</v>
      </c>
      <c r="C16" s="18"/>
      <c r="D16" s="19"/>
      <c r="E16" s="19"/>
      <c r="F16" s="20"/>
    </row>
    <row r="17" spans="1:6" x14ac:dyDescent="0.25">
      <c r="A17" s="23">
        <v>100043</v>
      </c>
      <c r="B17" s="25" t="s">
        <v>360</v>
      </c>
      <c r="C17" s="18"/>
      <c r="D17" s="19"/>
      <c r="E17" s="19"/>
      <c r="F17" s="20"/>
    </row>
    <row r="18" spans="1:6" x14ac:dyDescent="0.25">
      <c r="A18" s="23">
        <v>100044</v>
      </c>
      <c r="B18" s="25" t="s">
        <v>361</v>
      </c>
      <c r="C18" s="18"/>
      <c r="D18" s="19"/>
      <c r="E18" s="19"/>
      <c r="F18" s="20"/>
    </row>
    <row r="19" spans="1:6" x14ac:dyDescent="0.25">
      <c r="A19" s="23">
        <v>100045</v>
      </c>
      <c r="B19" s="25" t="s">
        <v>362</v>
      </c>
      <c r="C19" s="18"/>
      <c r="D19" s="19"/>
      <c r="E19" s="19"/>
      <c r="F19" s="20"/>
    </row>
    <row r="20" spans="1:6" x14ac:dyDescent="0.25">
      <c r="A20" s="23">
        <v>100046</v>
      </c>
      <c r="B20" s="25" t="s">
        <v>363</v>
      </c>
      <c r="C20" s="18"/>
      <c r="D20" s="19"/>
      <c r="E20" s="19"/>
      <c r="F20" s="20"/>
    </row>
    <row r="21" spans="1:6" x14ac:dyDescent="0.25">
      <c r="A21" s="23">
        <v>100047</v>
      </c>
      <c r="B21" s="25" t="s">
        <v>363</v>
      </c>
      <c r="C21" s="18"/>
      <c r="D21" s="19"/>
      <c r="E21" s="19"/>
      <c r="F21" s="20"/>
    </row>
    <row r="22" spans="1:6" x14ac:dyDescent="0.25">
      <c r="A22" s="23">
        <v>100048</v>
      </c>
      <c r="B22" s="25" t="s">
        <v>363</v>
      </c>
      <c r="C22" s="18"/>
      <c r="D22" s="19"/>
      <c r="E22" s="19"/>
      <c r="F22" s="20"/>
    </row>
    <row r="23" spans="1:6" x14ac:dyDescent="0.25">
      <c r="A23" s="23">
        <v>100049</v>
      </c>
      <c r="B23" s="25" t="s">
        <v>363</v>
      </c>
      <c r="C23" s="18"/>
      <c r="D23" s="19"/>
      <c r="E23" s="19"/>
      <c r="F23" s="20"/>
    </row>
    <row r="24" spans="1:6" x14ac:dyDescent="0.25">
      <c r="A24" s="23">
        <v>100050</v>
      </c>
      <c r="B24" s="25" t="s">
        <v>363</v>
      </c>
      <c r="C24" s="18"/>
      <c r="D24" s="19"/>
      <c r="E24" s="19"/>
      <c r="F24" s="20"/>
    </row>
    <row r="25" spans="1:6" x14ac:dyDescent="0.25">
      <c r="A25" s="23">
        <v>100051</v>
      </c>
      <c r="B25" s="25" t="s">
        <v>363</v>
      </c>
      <c r="C25" s="18"/>
      <c r="D25" s="19"/>
      <c r="E25" s="19"/>
      <c r="F25" s="20"/>
    </row>
    <row r="26" spans="1:6" x14ac:dyDescent="0.25">
      <c r="A26" s="23">
        <v>100052</v>
      </c>
      <c r="B26" s="25" t="s">
        <v>364</v>
      </c>
      <c r="C26" s="18"/>
      <c r="D26" s="19"/>
      <c r="E26" s="19"/>
      <c r="F26" s="20"/>
    </row>
    <row r="27" spans="1:6" x14ac:dyDescent="0.25">
      <c r="A27" s="23">
        <v>100053</v>
      </c>
      <c r="B27" s="25" t="s">
        <v>365</v>
      </c>
      <c r="C27" s="18"/>
      <c r="D27" s="19"/>
      <c r="E27" s="19"/>
      <c r="F27" s="20"/>
    </row>
    <row r="28" spans="1:6" x14ac:dyDescent="0.25">
      <c r="A28" s="23">
        <v>100054</v>
      </c>
      <c r="B28" s="25" t="s">
        <v>366</v>
      </c>
      <c r="C28" s="18"/>
      <c r="D28" s="19"/>
      <c r="E28" s="19"/>
      <c r="F28" s="20"/>
    </row>
    <row r="29" spans="1:6" x14ac:dyDescent="0.25">
      <c r="A29" s="23">
        <v>100055</v>
      </c>
      <c r="B29" s="25" t="s">
        <v>366</v>
      </c>
      <c r="C29" s="18"/>
      <c r="D29" s="19"/>
      <c r="E29" s="19"/>
      <c r="F29" s="20"/>
    </row>
    <row r="30" spans="1:6" x14ac:dyDescent="0.25">
      <c r="A30" s="23">
        <v>100056</v>
      </c>
      <c r="B30" s="25" t="s">
        <v>366</v>
      </c>
      <c r="C30" s="18"/>
      <c r="D30" s="19"/>
      <c r="E30" s="19"/>
      <c r="F30" s="20"/>
    </row>
    <row r="31" spans="1:6" x14ac:dyDescent="0.25">
      <c r="A31" s="23">
        <v>100057</v>
      </c>
      <c r="B31" s="25" t="s">
        <v>366</v>
      </c>
      <c r="C31" s="18"/>
      <c r="D31" s="19"/>
      <c r="E31" s="19"/>
      <c r="F31" s="20"/>
    </row>
    <row r="32" spans="1:6" x14ac:dyDescent="0.25">
      <c r="A32" s="23">
        <v>100058</v>
      </c>
      <c r="B32" s="25" t="s">
        <v>366</v>
      </c>
      <c r="C32" s="18"/>
      <c r="D32" s="19"/>
      <c r="E32" s="19"/>
      <c r="F32" s="20"/>
    </row>
    <row r="33" spans="1:6" x14ac:dyDescent="0.25">
      <c r="A33" s="23">
        <v>100059</v>
      </c>
      <c r="B33" s="25" t="s">
        <v>366</v>
      </c>
      <c r="C33" s="18"/>
      <c r="D33" s="19"/>
      <c r="E33" s="19"/>
      <c r="F33" s="20"/>
    </row>
    <row r="34" spans="1:6" x14ac:dyDescent="0.25">
      <c r="A34" s="23">
        <v>100060</v>
      </c>
      <c r="B34" s="25" t="s">
        <v>367</v>
      </c>
      <c r="C34" s="18"/>
      <c r="D34" s="19"/>
      <c r="E34" s="19"/>
      <c r="F34" s="20"/>
    </row>
    <row r="35" spans="1:6" x14ac:dyDescent="0.25">
      <c r="A35" s="23">
        <v>100061</v>
      </c>
      <c r="B35" s="25" t="s">
        <v>368</v>
      </c>
      <c r="C35" s="18"/>
      <c r="D35" s="19"/>
      <c r="E35" s="19"/>
      <c r="F35" s="20"/>
    </row>
    <row r="36" spans="1:6" x14ac:dyDescent="0.25">
      <c r="A36" s="23">
        <v>100062</v>
      </c>
      <c r="B36" s="25" t="s">
        <v>369</v>
      </c>
      <c r="C36" s="18"/>
      <c r="D36" s="19"/>
      <c r="E36" s="19"/>
      <c r="F36" s="20"/>
    </row>
    <row r="37" spans="1:6" x14ac:dyDescent="0.25">
      <c r="A37" s="23">
        <v>100063</v>
      </c>
      <c r="B37" s="25" t="s">
        <v>370</v>
      </c>
      <c r="C37" s="18"/>
      <c r="D37" s="19"/>
      <c r="E37" s="19"/>
      <c r="F37" s="20"/>
    </row>
    <row r="38" spans="1:6" x14ac:dyDescent="0.25">
      <c r="A38" s="23">
        <v>100064</v>
      </c>
      <c r="B38" s="25" t="s">
        <v>371</v>
      </c>
      <c r="C38" s="18"/>
      <c r="D38" s="19"/>
      <c r="E38" s="19"/>
      <c r="F38" s="20"/>
    </row>
    <row r="39" spans="1:6" x14ac:dyDescent="0.25">
      <c r="A39" s="23">
        <v>100065</v>
      </c>
      <c r="B39" s="25" t="s">
        <v>372</v>
      </c>
      <c r="C39" s="18"/>
      <c r="D39" s="19"/>
      <c r="E39" s="19"/>
      <c r="F39" s="20"/>
    </row>
    <row r="40" spans="1:6" x14ac:dyDescent="0.25">
      <c r="A40" s="23">
        <v>100066</v>
      </c>
      <c r="B40" s="25" t="s">
        <v>372</v>
      </c>
      <c r="C40" s="18"/>
      <c r="D40" s="19"/>
      <c r="E40" s="19"/>
      <c r="F40" s="20"/>
    </row>
    <row r="41" spans="1:6" x14ac:dyDescent="0.25">
      <c r="A41" s="23">
        <v>100067</v>
      </c>
      <c r="B41" s="25" t="s">
        <v>372</v>
      </c>
      <c r="C41" s="18"/>
      <c r="D41" s="19"/>
      <c r="E41" s="19"/>
      <c r="F41" s="20"/>
    </row>
    <row r="42" spans="1:6" x14ac:dyDescent="0.25">
      <c r="A42" s="23">
        <v>100068</v>
      </c>
      <c r="B42" s="25" t="s">
        <v>372</v>
      </c>
      <c r="C42" s="18"/>
      <c r="D42" s="19"/>
      <c r="E42" s="19"/>
      <c r="F42" s="20"/>
    </row>
    <row r="43" spans="1:6" x14ac:dyDescent="0.25">
      <c r="A43" s="23">
        <v>100069</v>
      </c>
      <c r="B43" s="25" t="s">
        <v>372</v>
      </c>
      <c r="C43" s="18"/>
      <c r="D43" s="19"/>
      <c r="E43" s="19"/>
      <c r="F43" s="20"/>
    </row>
    <row r="44" spans="1:6" x14ac:dyDescent="0.25">
      <c r="A44" s="23">
        <v>100071</v>
      </c>
      <c r="B44" s="25" t="s">
        <v>372</v>
      </c>
      <c r="C44" s="18"/>
      <c r="D44" s="19"/>
      <c r="E44" s="19"/>
      <c r="F44" s="20"/>
    </row>
    <row r="45" spans="1:6" x14ac:dyDescent="0.25">
      <c r="A45" s="23">
        <v>100072</v>
      </c>
      <c r="B45" s="25" t="s">
        <v>373</v>
      </c>
      <c r="C45" s="18"/>
      <c r="D45" s="19"/>
      <c r="E45" s="19"/>
      <c r="F45" s="20"/>
    </row>
    <row r="46" spans="1:6" x14ac:dyDescent="0.25">
      <c r="A46" s="23">
        <v>100073</v>
      </c>
      <c r="B46" s="25" t="s">
        <v>374</v>
      </c>
      <c r="C46" s="18"/>
      <c r="D46" s="19"/>
      <c r="E46" s="19"/>
      <c r="F46" s="20"/>
    </row>
    <row r="47" spans="1:6" x14ac:dyDescent="0.25">
      <c r="A47" s="23">
        <v>100074</v>
      </c>
      <c r="B47" s="25" t="s">
        <v>375</v>
      </c>
      <c r="C47" s="18"/>
      <c r="D47" s="19"/>
      <c r="E47" s="19"/>
      <c r="F47" s="20"/>
    </row>
    <row r="48" spans="1:6" x14ac:dyDescent="0.25">
      <c r="A48" s="23">
        <v>100075</v>
      </c>
      <c r="B48" s="25" t="s">
        <v>375</v>
      </c>
      <c r="C48" s="18"/>
      <c r="D48" s="19"/>
      <c r="E48" s="19"/>
      <c r="F48" s="20"/>
    </row>
    <row r="49" spans="1:6" x14ac:dyDescent="0.25">
      <c r="A49" s="23">
        <v>100076</v>
      </c>
      <c r="B49" s="25" t="s">
        <v>375</v>
      </c>
      <c r="C49" s="18"/>
      <c r="D49" s="19"/>
      <c r="E49" s="19"/>
      <c r="F49" s="20"/>
    </row>
    <row r="50" spans="1:6" x14ac:dyDescent="0.25">
      <c r="A50" s="23">
        <v>100077</v>
      </c>
      <c r="B50" s="25" t="s">
        <v>375</v>
      </c>
      <c r="C50" s="18"/>
      <c r="D50" s="19"/>
      <c r="E50" s="19"/>
      <c r="F50" s="20"/>
    </row>
    <row r="51" spans="1:6" x14ac:dyDescent="0.25">
      <c r="A51" s="23">
        <v>100078</v>
      </c>
      <c r="B51" s="25" t="s">
        <v>375</v>
      </c>
      <c r="C51" s="18"/>
      <c r="D51" s="19"/>
      <c r="E51" s="19"/>
      <c r="F51" s="20"/>
    </row>
    <row r="52" spans="1:6" x14ac:dyDescent="0.25">
      <c r="A52" s="23">
        <v>100079</v>
      </c>
      <c r="B52" s="25" t="s">
        <v>375</v>
      </c>
      <c r="C52" s="18"/>
      <c r="D52" s="19"/>
      <c r="E52" s="19"/>
      <c r="F52" s="20"/>
    </row>
    <row r="53" spans="1:6" x14ac:dyDescent="0.25">
      <c r="A53" s="23">
        <v>100081</v>
      </c>
      <c r="B53" s="25" t="s">
        <v>376</v>
      </c>
      <c r="C53" s="18"/>
      <c r="D53" s="19"/>
      <c r="E53" s="19"/>
      <c r="F53" s="20"/>
    </row>
    <row r="54" spans="1:6" x14ac:dyDescent="0.25">
      <c r="A54" s="23">
        <v>100082</v>
      </c>
      <c r="B54" s="25" t="s">
        <v>377</v>
      </c>
      <c r="C54" s="18"/>
      <c r="D54" s="19"/>
      <c r="E54" s="19"/>
      <c r="F54" s="20"/>
    </row>
    <row r="55" spans="1:6" x14ac:dyDescent="0.25">
      <c r="A55" s="23">
        <v>100083</v>
      </c>
      <c r="B55" s="25" t="s">
        <v>378</v>
      </c>
      <c r="C55" s="18"/>
      <c r="D55" s="19"/>
      <c r="E55" s="19"/>
      <c r="F55" s="20"/>
    </row>
    <row r="56" spans="1:6" x14ac:dyDescent="0.25">
      <c r="A56" s="23">
        <v>100084</v>
      </c>
      <c r="B56" s="25" t="s">
        <v>379</v>
      </c>
      <c r="C56" s="18"/>
      <c r="D56" s="19"/>
      <c r="E56" s="19"/>
      <c r="F56" s="20"/>
    </row>
    <row r="57" spans="1:6" x14ac:dyDescent="0.25">
      <c r="A57" s="23">
        <v>100085</v>
      </c>
      <c r="B57" s="25" t="s">
        <v>379</v>
      </c>
      <c r="C57" s="18"/>
      <c r="D57" s="19"/>
      <c r="E57" s="19"/>
      <c r="F57" s="20"/>
    </row>
    <row r="58" spans="1:6" x14ac:dyDescent="0.25">
      <c r="A58" s="23">
        <v>100086</v>
      </c>
      <c r="B58" s="25" t="s">
        <v>379</v>
      </c>
      <c r="C58" s="18"/>
      <c r="D58" s="19"/>
      <c r="E58" s="19"/>
      <c r="F58" s="20"/>
    </row>
    <row r="59" spans="1:6" x14ac:dyDescent="0.25">
      <c r="A59" s="23">
        <v>100087</v>
      </c>
      <c r="B59" s="25" t="s">
        <v>379</v>
      </c>
      <c r="C59" s="18"/>
      <c r="D59" s="19"/>
      <c r="E59" s="19"/>
      <c r="F59" s="20"/>
    </row>
    <row r="60" spans="1:6" x14ac:dyDescent="0.25">
      <c r="A60" s="23">
        <v>100088</v>
      </c>
      <c r="B60" s="25" t="s">
        <v>379</v>
      </c>
      <c r="C60" s="18"/>
      <c r="D60" s="19"/>
      <c r="E60" s="19"/>
      <c r="F60" s="20"/>
    </row>
    <row r="61" spans="1:6" x14ac:dyDescent="0.25">
      <c r="A61" s="23">
        <v>100089</v>
      </c>
      <c r="B61" s="25" t="s">
        <v>379</v>
      </c>
      <c r="C61" s="18"/>
      <c r="D61" s="19"/>
      <c r="E61" s="19"/>
      <c r="F61" s="20"/>
    </row>
    <row r="62" spans="1:6" x14ac:dyDescent="0.25">
      <c r="A62" s="23">
        <v>100091</v>
      </c>
      <c r="B62" s="25" t="s">
        <v>380</v>
      </c>
      <c r="C62" s="18"/>
      <c r="D62" s="19"/>
      <c r="E62" s="19"/>
      <c r="F62" s="20"/>
    </row>
    <row r="63" spans="1:6" x14ac:dyDescent="0.25">
      <c r="A63" s="23">
        <v>100092</v>
      </c>
      <c r="B63" s="25" t="s">
        <v>381</v>
      </c>
      <c r="C63" s="18"/>
      <c r="D63" s="19"/>
      <c r="E63" s="19"/>
      <c r="F63" s="20"/>
    </row>
    <row r="64" spans="1:6" x14ac:dyDescent="0.25">
      <c r="A64" s="23">
        <v>100093</v>
      </c>
      <c r="B64" s="25" t="s">
        <v>382</v>
      </c>
      <c r="C64" s="18"/>
      <c r="D64" s="19"/>
      <c r="E64" s="19"/>
      <c r="F64" s="20"/>
    </row>
    <row r="65" spans="1:6" x14ac:dyDescent="0.25">
      <c r="A65" s="23">
        <v>100094</v>
      </c>
      <c r="B65" s="25" t="s">
        <v>383</v>
      </c>
      <c r="C65" s="18"/>
      <c r="D65" s="19"/>
      <c r="E65" s="19"/>
      <c r="F65" s="20"/>
    </row>
    <row r="66" spans="1:6" x14ac:dyDescent="0.25">
      <c r="A66" s="23">
        <v>100095</v>
      </c>
      <c r="B66" s="25" t="s">
        <v>383</v>
      </c>
      <c r="C66" s="18"/>
      <c r="D66" s="19"/>
      <c r="E66" s="19"/>
      <c r="F66" s="20"/>
    </row>
    <row r="67" spans="1:6" x14ac:dyDescent="0.25">
      <c r="A67" s="23">
        <v>100096</v>
      </c>
      <c r="B67" s="25" t="s">
        <v>383</v>
      </c>
      <c r="C67" s="18"/>
      <c r="D67" s="19"/>
      <c r="E67" s="19"/>
      <c r="F67" s="20"/>
    </row>
    <row r="68" spans="1:6" x14ac:dyDescent="0.25">
      <c r="A68" s="23">
        <v>100097</v>
      </c>
      <c r="B68" s="25" t="s">
        <v>383</v>
      </c>
      <c r="C68" s="18"/>
      <c r="D68" s="19"/>
      <c r="E68" s="19"/>
      <c r="F68" s="20"/>
    </row>
    <row r="69" spans="1:6" x14ac:dyDescent="0.25">
      <c r="A69" s="23">
        <v>100098</v>
      </c>
      <c r="B69" s="25" t="s">
        <v>383</v>
      </c>
      <c r="C69" s="18"/>
      <c r="D69" s="19"/>
      <c r="E69" s="19"/>
      <c r="F69" s="20"/>
    </row>
    <row r="70" spans="1:6" x14ac:dyDescent="0.25">
      <c r="A70" s="23">
        <v>100099</v>
      </c>
      <c r="B70" s="25" t="s">
        <v>383</v>
      </c>
      <c r="C70" s="18"/>
      <c r="D70" s="19"/>
      <c r="E70" s="19"/>
      <c r="F70" s="20"/>
    </row>
    <row r="71" spans="1:6" x14ac:dyDescent="0.25">
      <c r="A71" s="23">
        <v>100101</v>
      </c>
      <c r="B71" s="25" t="s">
        <v>384</v>
      </c>
      <c r="C71" s="18"/>
      <c r="D71" s="19"/>
      <c r="E71" s="19"/>
      <c r="F71" s="20"/>
    </row>
    <row r="72" spans="1:6" x14ac:dyDescent="0.25">
      <c r="A72" s="23">
        <v>100102</v>
      </c>
      <c r="B72" s="25" t="s">
        <v>385</v>
      </c>
      <c r="C72" s="18"/>
      <c r="D72" s="19"/>
      <c r="E72" s="19"/>
      <c r="F72" s="20"/>
    </row>
    <row r="73" spans="1:6" x14ac:dyDescent="0.25">
      <c r="A73" s="23">
        <v>100103</v>
      </c>
      <c r="B73" s="25" t="s">
        <v>386</v>
      </c>
      <c r="C73" s="18"/>
      <c r="D73" s="19"/>
      <c r="E73" s="19"/>
      <c r="F73" s="20"/>
    </row>
    <row r="74" spans="1:6" x14ac:dyDescent="0.25">
      <c r="A74" s="23">
        <v>100104</v>
      </c>
      <c r="B74" s="25" t="s">
        <v>386</v>
      </c>
      <c r="C74" s="18"/>
      <c r="D74" s="19"/>
      <c r="E74" s="19"/>
      <c r="F74" s="20"/>
    </row>
    <row r="75" spans="1:6" x14ac:dyDescent="0.25">
      <c r="A75" s="23">
        <v>100105</v>
      </c>
      <c r="B75" s="25" t="s">
        <v>386</v>
      </c>
      <c r="C75" s="18"/>
      <c r="D75" s="19"/>
      <c r="E75" s="19"/>
      <c r="F75" s="20"/>
    </row>
    <row r="76" spans="1:6" x14ac:dyDescent="0.25">
      <c r="A76" s="23">
        <v>100106</v>
      </c>
      <c r="B76" s="25" t="s">
        <v>386</v>
      </c>
      <c r="C76" s="18"/>
      <c r="D76" s="19"/>
      <c r="E76" s="19"/>
      <c r="F76" s="20"/>
    </row>
    <row r="77" spans="1:6" x14ac:dyDescent="0.25">
      <c r="A77" s="23">
        <v>100107</v>
      </c>
      <c r="B77" s="25" t="s">
        <v>386</v>
      </c>
      <c r="C77" s="18"/>
      <c r="D77" s="19"/>
      <c r="E77" s="19"/>
      <c r="F77" s="20"/>
    </row>
    <row r="78" spans="1:6" x14ac:dyDescent="0.25">
      <c r="A78" s="23">
        <v>100108</v>
      </c>
      <c r="B78" s="25" t="s">
        <v>386</v>
      </c>
      <c r="C78" s="18"/>
      <c r="D78" s="19"/>
      <c r="E78" s="19"/>
      <c r="F78" s="20"/>
    </row>
    <row r="79" spans="1:6" x14ac:dyDescent="0.25">
      <c r="A79" s="23">
        <v>100109</v>
      </c>
      <c r="B79" s="25" t="s">
        <v>387</v>
      </c>
      <c r="C79" s="18"/>
      <c r="D79" s="19"/>
      <c r="E79" s="19"/>
      <c r="F79" s="20"/>
    </row>
    <row r="80" spans="1:6" x14ac:dyDescent="0.25">
      <c r="A80" s="23">
        <v>100111</v>
      </c>
      <c r="B80" s="25" t="s">
        <v>388</v>
      </c>
      <c r="C80" s="18"/>
      <c r="D80" s="19"/>
      <c r="E80" s="19"/>
      <c r="F80" s="20"/>
    </row>
    <row r="81" spans="1:6" x14ac:dyDescent="0.25">
      <c r="A81" s="23">
        <v>100112</v>
      </c>
      <c r="B81" s="25" t="s">
        <v>389</v>
      </c>
      <c r="C81" s="18"/>
      <c r="D81" s="19"/>
      <c r="E81" s="19"/>
      <c r="F81" s="20"/>
    </row>
    <row r="82" spans="1:6" x14ac:dyDescent="0.25">
      <c r="A82" s="23">
        <v>100113</v>
      </c>
      <c r="B82" s="25" t="s">
        <v>390</v>
      </c>
      <c r="C82" s="18"/>
      <c r="D82" s="19"/>
      <c r="E82" s="19"/>
      <c r="F82" s="20"/>
    </row>
    <row r="83" spans="1:6" x14ac:dyDescent="0.25">
      <c r="A83" s="23">
        <v>100114</v>
      </c>
      <c r="B83" s="25" t="s">
        <v>390</v>
      </c>
      <c r="C83" s="18"/>
      <c r="D83" s="19"/>
      <c r="E83" s="19"/>
      <c r="F83" s="20"/>
    </row>
    <row r="84" spans="1:6" x14ac:dyDescent="0.25">
      <c r="A84" s="23">
        <v>100115</v>
      </c>
      <c r="B84" s="25" t="s">
        <v>390</v>
      </c>
      <c r="C84" s="18"/>
      <c r="D84" s="19"/>
      <c r="E84" s="19"/>
      <c r="F84" s="20"/>
    </row>
    <row r="85" spans="1:6" x14ac:dyDescent="0.25">
      <c r="A85" s="23">
        <v>100116</v>
      </c>
      <c r="B85" s="25" t="s">
        <v>390</v>
      </c>
      <c r="C85" s="18"/>
      <c r="D85" s="19"/>
      <c r="E85" s="19"/>
      <c r="F85" s="20"/>
    </row>
    <row r="86" spans="1:6" x14ac:dyDescent="0.25">
      <c r="A86" s="23">
        <v>100117</v>
      </c>
      <c r="B86" s="25" t="s">
        <v>390</v>
      </c>
      <c r="C86" s="18"/>
      <c r="D86" s="19"/>
      <c r="E86" s="19"/>
      <c r="F86" s="20"/>
    </row>
    <row r="87" spans="1:6" x14ac:dyDescent="0.25">
      <c r="A87" s="23">
        <v>100118</v>
      </c>
      <c r="B87" s="25" t="s">
        <v>390</v>
      </c>
      <c r="C87" s="18"/>
      <c r="D87" s="19"/>
      <c r="E87" s="19"/>
      <c r="F87" s="20"/>
    </row>
    <row r="88" spans="1:6" x14ac:dyDescent="0.25">
      <c r="A88" s="23">
        <v>100119</v>
      </c>
      <c r="B88" s="25" t="s">
        <v>391</v>
      </c>
      <c r="C88" s="18"/>
      <c r="D88" s="19"/>
      <c r="E88" s="19"/>
      <c r="F88" s="20"/>
    </row>
    <row r="89" spans="1:6" x14ac:dyDescent="0.25">
      <c r="A89" s="23">
        <v>100121</v>
      </c>
      <c r="B89" s="25" t="s">
        <v>392</v>
      </c>
      <c r="C89" s="18"/>
      <c r="D89" s="19"/>
      <c r="E89" s="19"/>
      <c r="F89" s="20"/>
    </row>
    <row r="90" spans="1:6" x14ac:dyDescent="0.25">
      <c r="A90" s="23">
        <v>100122</v>
      </c>
      <c r="B90" s="25" t="s">
        <v>393</v>
      </c>
      <c r="C90" s="18"/>
      <c r="D90" s="19"/>
      <c r="E90" s="19"/>
      <c r="F90" s="20"/>
    </row>
    <row r="91" spans="1:6" x14ac:dyDescent="0.25">
      <c r="A91" s="23">
        <v>100123</v>
      </c>
      <c r="B91" s="25" t="s">
        <v>393</v>
      </c>
      <c r="C91" s="18"/>
      <c r="D91" s="19"/>
      <c r="E91" s="19"/>
      <c r="F91" s="20"/>
    </row>
    <row r="92" spans="1:6" x14ac:dyDescent="0.25">
      <c r="A92" s="23">
        <v>100124</v>
      </c>
      <c r="B92" s="25" t="s">
        <v>393</v>
      </c>
      <c r="C92" s="18"/>
      <c r="D92" s="19"/>
      <c r="E92" s="19"/>
      <c r="F92" s="20"/>
    </row>
    <row r="93" spans="1:6" x14ac:dyDescent="0.25">
      <c r="A93" s="23">
        <v>100125</v>
      </c>
      <c r="B93" s="25" t="s">
        <v>393</v>
      </c>
      <c r="C93" s="18"/>
      <c r="D93" s="19"/>
      <c r="E93" s="19"/>
      <c r="F93" s="20"/>
    </row>
    <row r="94" spans="1:6" x14ac:dyDescent="0.25">
      <c r="A94" s="23">
        <v>100126</v>
      </c>
      <c r="B94" s="25" t="s">
        <v>393</v>
      </c>
      <c r="C94" s="18"/>
      <c r="D94" s="19"/>
      <c r="E94" s="19"/>
      <c r="F94" s="20"/>
    </row>
    <row r="95" spans="1:6" x14ac:dyDescent="0.25">
      <c r="A95" s="23">
        <v>100127</v>
      </c>
      <c r="B95" s="25" t="s">
        <v>393</v>
      </c>
      <c r="C95" s="18"/>
      <c r="D95" s="19"/>
      <c r="E95" s="19"/>
      <c r="F95" s="20"/>
    </row>
    <row r="96" spans="1:6" x14ac:dyDescent="0.25">
      <c r="A96" s="23">
        <v>100128</v>
      </c>
      <c r="B96" s="25" t="s">
        <v>394</v>
      </c>
      <c r="C96" s="18"/>
      <c r="D96" s="19"/>
      <c r="E96" s="19"/>
      <c r="F96" s="20"/>
    </row>
    <row r="97" spans="1:6" x14ac:dyDescent="0.25">
      <c r="A97" s="23">
        <v>100129</v>
      </c>
      <c r="B97" s="25" t="s">
        <v>395</v>
      </c>
      <c r="C97" s="18"/>
      <c r="D97" s="19"/>
      <c r="E97" s="19"/>
      <c r="F97" s="20"/>
    </row>
    <row r="98" spans="1:6" x14ac:dyDescent="0.25">
      <c r="A98" s="23">
        <v>100130</v>
      </c>
      <c r="B98" s="25" t="s">
        <v>396</v>
      </c>
      <c r="C98" s="18"/>
      <c r="D98" s="19"/>
      <c r="E98" s="19"/>
      <c r="F98" s="20"/>
    </row>
    <row r="99" spans="1:6" x14ac:dyDescent="0.25">
      <c r="A99" s="23">
        <v>100131</v>
      </c>
      <c r="B99" s="25" t="s">
        <v>397</v>
      </c>
      <c r="C99" s="18"/>
      <c r="D99" s="19"/>
      <c r="E99" s="19"/>
      <c r="F99" s="20"/>
    </row>
    <row r="100" spans="1:6" x14ac:dyDescent="0.25">
      <c r="A100" s="23">
        <v>100132</v>
      </c>
      <c r="B100" s="25" t="s">
        <v>398</v>
      </c>
      <c r="C100" s="18"/>
      <c r="D100" s="19"/>
      <c r="E100" s="19"/>
      <c r="F100" s="20"/>
    </row>
    <row r="101" spans="1:6" x14ac:dyDescent="0.25">
      <c r="A101" s="23">
        <v>100133</v>
      </c>
      <c r="B101" s="25" t="s">
        <v>399</v>
      </c>
      <c r="C101" s="18"/>
      <c r="D101" s="19"/>
      <c r="E101" s="19"/>
      <c r="F101" s="20"/>
    </row>
    <row r="102" spans="1:6" x14ac:dyDescent="0.25">
      <c r="A102" s="23">
        <v>100134</v>
      </c>
      <c r="B102" s="25" t="s">
        <v>400</v>
      </c>
      <c r="C102" s="18"/>
      <c r="D102" s="19"/>
      <c r="E102" s="19"/>
      <c r="F102" s="20"/>
    </row>
    <row r="103" spans="1:6" x14ac:dyDescent="0.25">
      <c r="A103" s="23">
        <v>100135</v>
      </c>
      <c r="B103" s="25" t="s">
        <v>401</v>
      </c>
      <c r="C103" s="18"/>
      <c r="D103" s="19"/>
      <c r="E103" s="19"/>
      <c r="F103" s="20"/>
    </row>
    <row r="104" spans="1:6" x14ac:dyDescent="0.25">
      <c r="A104" s="23">
        <v>100136</v>
      </c>
      <c r="B104" s="25" t="s">
        <v>402</v>
      </c>
      <c r="C104" s="18"/>
      <c r="D104" s="19"/>
      <c r="E104" s="19"/>
      <c r="F104" s="20"/>
    </row>
    <row r="105" spans="1:6" x14ac:dyDescent="0.25">
      <c r="A105" s="23">
        <v>100137</v>
      </c>
      <c r="B105" s="25" t="s">
        <v>403</v>
      </c>
      <c r="C105" s="18"/>
      <c r="D105" s="19"/>
      <c r="E105" s="19"/>
      <c r="F105" s="20"/>
    </row>
    <row r="106" spans="1:6" x14ac:dyDescent="0.25">
      <c r="A106" s="23">
        <v>100138</v>
      </c>
      <c r="B106" s="25" t="s">
        <v>404</v>
      </c>
      <c r="C106" s="18"/>
      <c r="D106" s="19"/>
      <c r="E106" s="19"/>
      <c r="F106" s="20"/>
    </row>
    <row r="107" spans="1:6" x14ac:dyDescent="0.25">
      <c r="A107" s="23">
        <v>100139</v>
      </c>
      <c r="B107" s="25" t="s">
        <v>405</v>
      </c>
      <c r="C107" s="18"/>
      <c r="D107" s="19"/>
      <c r="E107" s="19"/>
      <c r="F107" s="20"/>
    </row>
    <row r="108" spans="1:6" x14ac:dyDescent="0.25">
      <c r="A108" s="23">
        <v>100140</v>
      </c>
      <c r="B108" s="25" t="s">
        <v>405</v>
      </c>
      <c r="C108" s="18"/>
      <c r="D108" s="19"/>
      <c r="E108" s="19"/>
      <c r="F108" s="20"/>
    </row>
    <row r="109" spans="1:6" x14ac:dyDescent="0.25">
      <c r="A109" s="23">
        <v>100141</v>
      </c>
      <c r="B109" s="25" t="s">
        <v>405</v>
      </c>
      <c r="C109" s="18"/>
      <c r="D109" s="19"/>
      <c r="E109" s="19"/>
      <c r="F109" s="20"/>
    </row>
    <row r="110" spans="1:6" x14ac:dyDescent="0.25">
      <c r="A110" s="23">
        <v>100142</v>
      </c>
      <c r="B110" s="25" t="s">
        <v>405</v>
      </c>
      <c r="C110" s="18"/>
      <c r="D110" s="19"/>
      <c r="E110" s="19"/>
      <c r="F110" s="20"/>
    </row>
    <row r="111" spans="1:6" x14ac:dyDescent="0.25">
      <c r="A111" s="23">
        <v>100143</v>
      </c>
      <c r="B111" s="25" t="s">
        <v>405</v>
      </c>
      <c r="C111" s="18"/>
      <c r="D111" s="19"/>
      <c r="E111" s="19"/>
      <c r="F111" s="20"/>
    </row>
    <row r="112" spans="1:6" x14ac:dyDescent="0.25">
      <c r="A112" s="23">
        <v>100144</v>
      </c>
      <c r="B112" s="25" t="s">
        <v>405</v>
      </c>
      <c r="C112" s="18"/>
      <c r="D112" s="19"/>
      <c r="E112" s="19"/>
      <c r="F112" s="20"/>
    </row>
    <row r="113" spans="1:6" x14ac:dyDescent="0.25">
      <c r="A113" s="23">
        <v>100145</v>
      </c>
      <c r="B113" s="25" t="s">
        <v>406</v>
      </c>
      <c r="C113" s="18"/>
      <c r="D113" s="19"/>
      <c r="E113" s="19"/>
      <c r="F113" s="20"/>
    </row>
    <row r="114" spans="1:6" x14ac:dyDescent="0.25">
      <c r="A114" s="23">
        <v>100146</v>
      </c>
      <c r="B114" s="25" t="s">
        <v>407</v>
      </c>
      <c r="C114" s="18"/>
      <c r="D114" s="19"/>
      <c r="E114" s="19"/>
      <c r="F114" s="20"/>
    </row>
    <row r="115" spans="1:6" x14ac:dyDescent="0.25">
      <c r="A115" s="23">
        <v>100147</v>
      </c>
      <c r="B115" s="25" t="s">
        <v>408</v>
      </c>
      <c r="C115" s="18"/>
      <c r="D115" s="19"/>
      <c r="E115" s="19"/>
      <c r="F115" s="20"/>
    </row>
    <row r="116" spans="1:6" x14ac:dyDescent="0.25">
      <c r="A116" s="23">
        <v>100148</v>
      </c>
      <c r="B116" s="25" t="s">
        <v>408</v>
      </c>
      <c r="C116" s="18"/>
      <c r="D116" s="19"/>
      <c r="E116" s="19"/>
      <c r="F116" s="20"/>
    </row>
    <row r="117" spans="1:6" x14ac:dyDescent="0.25">
      <c r="A117" s="23">
        <v>100149</v>
      </c>
      <c r="B117" s="25" t="s">
        <v>408</v>
      </c>
      <c r="C117" s="18"/>
      <c r="D117" s="19"/>
      <c r="E117" s="19"/>
      <c r="F117" s="20"/>
    </row>
    <row r="118" spans="1:6" x14ac:dyDescent="0.25">
      <c r="A118" s="23">
        <v>100150</v>
      </c>
      <c r="B118" s="25" t="s">
        <v>408</v>
      </c>
      <c r="C118" s="18"/>
      <c r="D118" s="19"/>
      <c r="E118" s="19"/>
      <c r="F118" s="20"/>
    </row>
    <row r="119" spans="1:6" x14ac:dyDescent="0.25">
      <c r="A119" s="23">
        <v>100151</v>
      </c>
      <c r="B119" s="25" t="s">
        <v>408</v>
      </c>
      <c r="C119" s="18"/>
      <c r="D119" s="19"/>
      <c r="E119" s="19"/>
      <c r="F119" s="20"/>
    </row>
    <row r="120" spans="1:6" x14ac:dyDescent="0.25">
      <c r="A120" s="23">
        <v>100152</v>
      </c>
      <c r="B120" s="25" t="s">
        <v>408</v>
      </c>
      <c r="C120" s="18"/>
      <c r="D120" s="19"/>
      <c r="E120" s="19"/>
      <c r="F120" s="20"/>
    </row>
    <row r="121" spans="1:6" x14ac:dyDescent="0.25">
      <c r="A121" s="23">
        <v>100153</v>
      </c>
      <c r="B121" s="25" t="s">
        <v>409</v>
      </c>
      <c r="C121" s="18"/>
      <c r="D121" s="19"/>
      <c r="E121" s="19"/>
      <c r="F121" s="20"/>
    </row>
    <row r="122" spans="1:6" x14ac:dyDescent="0.25">
      <c r="A122" s="23">
        <v>100154</v>
      </c>
      <c r="B122" s="25" t="s">
        <v>410</v>
      </c>
      <c r="C122" s="18"/>
      <c r="D122" s="19"/>
      <c r="E122" s="19"/>
      <c r="F122" s="20"/>
    </row>
    <row r="123" spans="1:6" x14ac:dyDescent="0.25">
      <c r="A123" s="23">
        <v>100155</v>
      </c>
      <c r="B123" s="25" t="s">
        <v>411</v>
      </c>
      <c r="C123" s="18"/>
      <c r="D123" s="19"/>
      <c r="E123" s="19"/>
      <c r="F123" s="20"/>
    </row>
    <row r="124" spans="1:6" x14ac:dyDescent="0.25">
      <c r="A124" s="23">
        <v>100156</v>
      </c>
      <c r="B124" s="25" t="s">
        <v>412</v>
      </c>
      <c r="C124" s="18"/>
      <c r="D124" s="19"/>
      <c r="E124" s="19"/>
      <c r="F124" s="20"/>
    </row>
    <row r="125" spans="1:6" x14ac:dyDescent="0.25">
      <c r="A125" s="23">
        <v>100157</v>
      </c>
      <c r="B125" s="25" t="s">
        <v>412</v>
      </c>
      <c r="C125" s="18"/>
      <c r="D125" s="19"/>
      <c r="E125" s="19"/>
      <c r="F125" s="20"/>
    </row>
    <row r="126" spans="1:6" x14ac:dyDescent="0.25">
      <c r="A126" s="23">
        <v>100158</v>
      </c>
      <c r="B126" s="25" t="s">
        <v>412</v>
      </c>
      <c r="C126" s="18"/>
      <c r="D126" s="19"/>
      <c r="E126" s="19"/>
      <c r="F126" s="20"/>
    </row>
    <row r="127" spans="1:6" x14ac:dyDescent="0.25">
      <c r="A127" s="23">
        <v>100159</v>
      </c>
      <c r="B127" s="25" t="s">
        <v>412</v>
      </c>
      <c r="C127" s="18"/>
      <c r="D127" s="19"/>
      <c r="E127" s="19"/>
      <c r="F127" s="20"/>
    </row>
    <row r="128" spans="1:6" x14ac:dyDescent="0.25">
      <c r="A128" s="23">
        <v>100161</v>
      </c>
      <c r="B128" s="25" t="s">
        <v>412</v>
      </c>
      <c r="C128" s="18"/>
      <c r="D128" s="19"/>
      <c r="E128" s="19"/>
      <c r="F128" s="20"/>
    </row>
    <row r="129" spans="1:6" x14ac:dyDescent="0.25">
      <c r="A129" s="23">
        <v>100162</v>
      </c>
      <c r="B129" s="25" t="s">
        <v>412</v>
      </c>
      <c r="C129" s="18"/>
      <c r="D129" s="19"/>
      <c r="E129" s="19"/>
      <c r="F129" s="20"/>
    </row>
    <row r="130" spans="1:6" x14ac:dyDescent="0.25">
      <c r="A130" s="23">
        <v>100163</v>
      </c>
      <c r="B130" s="25" t="s">
        <v>413</v>
      </c>
      <c r="C130" s="18"/>
      <c r="D130" s="19"/>
      <c r="E130" s="19"/>
      <c r="F130" s="20"/>
    </row>
    <row r="131" spans="1:6" x14ac:dyDescent="0.25">
      <c r="A131" s="23">
        <v>100164</v>
      </c>
      <c r="B131" s="25" t="s">
        <v>414</v>
      </c>
      <c r="C131" s="18"/>
      <c r="D131" s="19"/>
      <c r="E131" s="19"/>
      <c r="F131" s="20"/>
    </row>
    <row r="132" spans="1:6" x14ac:dyDescent="0.25">
      <c r="A132" s="23">
        <v>100165</v>
      </c>
      <c r="B132" s="25" t="s">
        <v>415</v>
      </c>
      <c r="C132" s="18"/>
      <c r="D132" s="19"/>
      <c r="E132" s="19"/>
      <c r="F132" s="20"/>
    </row>
    <row r="133" spans="1:6" x14ac:dyDescent="0.25">
      <c r="A133" s="23">
        <v>100166</v>
      </c>
      <c r="B133" s="25" t="s">
        <v>416</v>
      </c>
      <c r="C133" s="18"/>
      <c r="D133" s="19"/>
      <c r="E133" s="19"/>
      <c r="F133" s="20"/>
    </row>
    <row r="134" spans="1:6" x14ac:dyDescent="0.25">
      <c r="A134" s="23">
        <v>100167</v>
      </c>
      <c r="B134" s="25" t="s">
        <v>416</v>
      </c>
      <c r="C134" s="18"/>
      <c r="D134" s="19"/>
      <c r="E134" s="19"/>
      <c r="F134" s="20"/>
    </row>
    <row r="135" spans="1:6" x14ac:dyDescent="0.25">
      <c r="A135" s="23">
        <v>100168</v>
      </c>
      <c r="B135" s="25" t="s">
        <v>416</v>
      </c>
      <c r="C135" s="18"/>
      <c r="D135" s="19"/>
      <c r="E135" s="19"/>
      <c r="F135" s="20"/>
    </row>
    <row r="136" spans="1:6" x14ac:dyDescent="0.25">
      <c r="A136" s="23">
        <v>100169</v>
      </c>
      <c r="B136" s="25" t="s">
        <v>416</v>
      </c>
      <c r="C136" s="18"/>
      <c r="D136" s="19"/>
      <c r="E136" s="19"/>
      <c r="F136" s="20"/>
    </row>
    <row r="137" spans="1:6" x14ac:dyDescent="0.25">
      <c r="A137" s="23">
        <v>100171</v>
      </c>
      <c r="B137" s="25" t="s">
        <v>416</v>
      </c>
      <c r="C137" s="18"/>
      <c r="D137" s="19"/>
      <c r="E137" s="19"/>
      <c r="F137" s="20"/>
    </row>
    <row r="138" spans="1:6" x14ac:dyDescent="0.25">
      <c r="A138" s="23">
        <v>100172</v>
      </c>
      <c r="B138" s="25" t="s">
        <v>416</v>
      </c>
      <c r="C138" s="18"/>
      <c r="D138" s="19"/>
      <c r="E138" s="19"/>
      <c r="F138" s="20"/>
    </row>
    <row r="139" spans="1:6" x14ac:dyDescent="0.25">
      <c r="A139" s="23">
        <v>100173</v>
      </c>
      <c r="B139" s="25" t="s">
        <v>417</v>
      </c>
      <c r="C139" s="18"/>
      <c r="D139" s="19"/>
      <c r="E139" s="19"/>
      <c r="F139" s="20"/>
    </row>
    <row r="140" spans="1:6" x14ac:dyDescent="0.25">
      <c r="A140" s="23">
        <v>100174</v>
      </c>
      <c r="B140" s="25" t="s">
        <v>418</v>
      </c>
      <c r="C140" s="18"/>
      <c r="D140" s="19"/>
      <c r="E140" s="19"/>
      <c r="F140" s="20"/>
    </row>
    <row r="141" spans="1:6" x14ac:dyDescent="0.25">
      <c r="A141" s="23">
        <v>100175</v>
      </c>
      <c r="B141" s="25" t="s">
        <v>419</v>
      </c>
      <c r="C141" s="18"/>
      <c r="D141" s="19"/>
      <c r="E141" s="19"/>
      <c r="F141" s="20"/>
    </row>
    <row r="142" spans="1:6" x14ac:dyDescent="0.25">
      <c r="A142" s="23">
        <v>100176</v>
      </c>
      <c r="B142" s="25" t="s">
        <v>419</v>
      </c>
      <c r="C142" s="18"/>
      <c r="D142" s="19"/>
      <c r="E142" s="19"/>
      <c r="F142" s="20"/>
    </row>
    <row r="143" spans="1:6" x14ac:dyDescent="0.25">
      <c r="A143" s="23">
        <v>100177</v>
      </c>
      <c r="B143" s="25" t="s">
        <v>419</v>
      </c>
      <c r="C143" s="18"/>
      <c r="D143" s="19"/>
      <c r="E143" s="19"/>
      <c r="F143" s="20"/>
    </row>
    <row r="144" spans="1:6" x14ac:dyDescent="0.25">
      <c r="A144" s="23">
        <v>100178</v>
      </c>
      <c r="B144" s="25" t="s">
        <v>419</v>
      </c>
      <c r="C144" s="18"/>
      <c r="D144" s="19"/>
      <c r="E144" s="19"/>
      <c r="F144" s="20"/>
    </row>
    <row r="145" spans="1:6" x14ac:dyDescent="0.25">
      <c r="A145" s="23">
        <v>100179</v>
      </c>
      <c r="B145" s="25" t="s">
        <v>419</v>
      </c>
      <c r="C145" s="18"/>
      <c r="D145" s="19"/>
      <c r="E145" s="19"/>
      <c r="F145" s="20"/>
    </row>
    <row r="146" spans="1:6" x14ac:dyDescent="0.25">
      <c r="A146" s="23">
        <v>100181</v>
      </c>
      <c r="B146" s="25" t="s">
        <v>419</v>
      </c>
      <c r="C146" s="18"/>
      <c r="D146" s="19"/>
      <c r="E146" s="19"/>
      <c r="F146" s="20"/>
    </row>
    <row r="147" spans="1:6" x14ac:dyDescent="0.25">
      <c r="A147" s="23">
        <v>315400</v>
      </c>
      <c r="B147" s="25" t="s">
        <v>2</v>
      </c>
      <c r="C147" s="18"/>
      <c r="D147" s="19"/>
      <c r="E147" s="19"/>
      <c r="F147" s="20"/>
    </row>
    <row r="148" spans="1:6" x14ac:dyDescent="0.25">
      <c r="A148" s="23">
        <v>315500</v>
      </c>
      <c r="B148" s="25" t="s">
        <v>3</v>
      </c>
      <c r="C148" s="18"/>
      <c r="D148" s="19"/>
      <c r="E148" s="19"/>
      <c r="F148" s="20"/>
    </row>
    <row r="149" spans="1:6" x14ac:dyDescent="0.25">
      <c r="A149" s="23">
        <v>315664</v>
      </c>
      <c r="B149" s="25" t="s">
        <v>4</v>
      </c>
      <c r="C149" s="18"/>
      <c r="D149" s="19"/>
      <c r="E149" s="19"/>
      <c r="F149" s="20"/>
    </row>
    <row r="150" spans="1:6" x14ac:dyDescent="0.25">
      <c r="A150" s="23">
        <v>315665</v>
      </c>
      <c r="B150" s="25" t="s">
        <v>5</v>
      </c>
      <c r="C150" s="18"/>
      <c r="D150" s="19"/>
      <c r="E150" s="19"/>
      <c r="F150" s="20"/>
    </row>
    <row r="151" spans="1:6" x14ac:dyDescent="0.25">
      <c r="A151" s="23">
        <v>315666</v>
      </c>
      <c r="B151" s="25" t="s">
        <v>6</v>
      </c>
      <c r="C151" s="18"/>
      <c r="D151" s="19"/>
      <c r="E151" s="19"/>
      <c r="F151" s="20"/>
    </row>
    <row r="152" spans="1:6" x14ac:dyDescent="0.25">
      <c r="A152" s="23">
        <v>315667</v>
      </c>
      <c r="B152" s="25" t="s">
        <v>7</v>
      </c>
      <c r="C152" s="18"/>
      <c r="D152" s="19"/>
      <c r="E152" s="19"/>
      <c r="F152" s="20"/>
    </row>
    <row r="153" spans="1:6" x14ac:dyDescent="0.25">
      <c r="A153" s="23">
        <v>315668</v>
      </c>
      <c r="B153" s="25" t="s">
        <v>8</v>
      </c>
      <c r="C153" s="18"/>
      <c r="D153" s="19"/>
      <c r="E153" s="19"/>
      <c r="F153" s="20"/>
    </row>
    <row r="154" spans="1:6" x14ac:dyDescent="0.25">
      <c r="A154" s="23">
        <v>315669</v>
      </c>
      <c r="B154" s="25" t="s">
        <v>9</v>
      </c>
      <c r="C154" s="18"/>
      <c r="D154" s="19"/>
      <c r="E154" s="19"/>
      <c r="F154" s="20"/>
    </row>
    <row r="155" spans="1:6" x14ac:dyDescent="0.25">
      <c r="A155" s="23">
        <v>452400</v>
      </c>
      <c r="B155" s="25" t="s">
        <v>10</v>
      </c>
      <c r="C155" s="18"/>
      <c r="D155" s="19"/>
      <c r="E155" s="19"/>
      <c r="F155" s="20"/>
    </row>
    <row r="156" spans="1:6" x14ac:dyDescent="0.25">
      <c r="A156" s="23">
        <v>452500</v>
      </c>
      <c r="B156" s="25" t="s">
        <v>11</v>
      </c>
      <c r="C156" s="18"/>
      <c r="D156" s="19"/>
      <c r="E156" s="19"/>
      <c r="F156" s="20"/>
    </row>
    <row r="157" spans="1:6" x14ac:dyDescent="0.25">
      <c r="A157" s="23">
        <v>452664</v>
      </c>
      <c r="B157" s="25" t="s">
        <v>12</v>
      </c>
      <c r="C157" s="18"/>
      <c r="D157" s="19"/>
      <c r="E157" s="19"/>
      <c r="F157" s="20"/>
    </row>
    <row r="158" spans="1:6" x14ac:dyDescent="0.25">
      <c r="A158" s="23">
        <v>452665</v>
      </c>
      <c r="B158" s="25" t="s">
        <v>13</v>
      </c>
      <c r="C158" s="18"/>
      <c r="D158" s="19"/>
      <c r="E158" s="19"/>
      <c r="F158" s="20"/>
    </row>
    <row r="159" spans="1:6" x14ac:dyDescent="0.25">
      <c r="A159" s="23">
        <v>452666</v>
      </c>
      <c r="B159" s="25" t="s">
        <v>14</v>
      </c>
      <c r="C159" s="18"/>
      <c r="D159" s="19"/>
      <c r="E159" s="19"/>
      <c r="F159" s="20"/>
    </row>
    <row r="160" spans="1:6" x14ac:dyDescent="0.25">
      <c r="A160" s="23">
        <v>452667</v>
      </c>
      <c r="B160" s="25" t="s">
        <v>15</v>
      </c>
      <c r="C160" s="18"/>
      <c r="D160" s="19"/>
      <c r="E160" s="19"/>
      <c r="F160" s="20"/>
    </row>
    <row r="161" spans="1:6" x14ac:dyDescent="0.25">
      <c r="A161" s="23">
        <v>452668</v>
      </c>
      <c r="B161" s="25" t="s">
        <v>16</v>
      </c>
      <c r="C161" s="18"/>
      <c r="D161" s="19"/>
      <c r="E161" s="19"/>
      <c r="F161" s="20"/>
    </row>
    <row r="162" spans="1:6" x14ac:dyDescent="0.25">
      <c r="A162" s="23">
        <v>452669</v>
      </c>
      <c r="B162" s="25" t="s">
        <v>17</v>
      </c>
      <c r="C162" s="18"/>
      <c r="D162" s="19"/>
      <c r="E162" s="19"/>
      <c r="F162" s="20"/>
    </row>
    <row r="163" spans="1:6" x14ac:dyDescent="0.25">
      <c r="A163" s="23">
        <v>453400</v>
      </c>
      <c r="B163" s="25" t="s">
        <v>18</v>
      </c>
      <c r="C163" s="18"/>
      <c r="D163" s="19"/>
      <c r="E163" s="19"/>
      <c r="F163" s="20"/>
    </row>
    <row r="164" spans="1:6" x14ac:dyDescent="0.25">
      <c r="A164" s="23">
        <v>453500</v>
      </c>
      <c r="B164" s="25" t="s">
        <v>19</v>
      </c>
      <c r="C164" s="18"/>
      <c r="D164" s="19"/>
      <c r="E164" s="19"/>
      <c r="F164" s="20"/>
    </row>
    <row r="165" spans="1:6" x14ac:dyDescent="0.25">
      <c r="A165" s="23">
        <v>453664</v>
      </c>
      <c r="B165" s="25" t="s">
        <v>20</v>
      </c>
      <c r="C165" s="18"/>
      <c r="D165" s="19"/>
      <c r="E165" s="19"/>
      <c r="F165" s="20"/>
    </row>
    <row r="166" spans="1:6" x14ac:dyDescent="0.25">
      <c r="A166" s="23">
        <v>453665</v>
      </c>
      <c r="B166" s="25" t="s">
        <v>21</v>
      </c>
      <c r="C166" s="18"/>
      <c r="D166" s="19"/>
      <c r="E166" s="19"/>
      <c r="F166" s="20"/>
    </row>
    <row r="167" spans="1:6" x14ac:dyDescent="0.25">
      <c r="A167" s="23">
        <v>453666</v>
      </c>
      <c r="B167" s="25" t="s">
        <v>22</v>
      </c>
      <c r="C167" s="18"/>
      <c r="D167" s="19"/>
      <c r="E167" s="19"/>
      <c r="F167" s="20"/>
    </row>
    <row r="168" spans="1:6" x14ac:dyDescent="0.25">
      <c r="A168" s="23">
        <v>453667</v>
      </c>
      <c r="B168" s="25" t="s">
        <v>23</v>
      </c>
      <c r="C168" s="18"/>
      <c r="D168" s="19"/>
      <c r="E168" s="19"/>
      <c r="F168" s="20"/>
    </row>
    <row r="169" spans="1:6" x14ac:dyDescent="0.25">
      <c r="A169" s="23">
        <v>453668</v>
      </c>
      <c r="B169" s="25" t="s">
        <v>24</v>
      </c>
      <c r="C169" s="18"/>
      <c r="D169" s="19"/>
      <c r="E169" s="19"/>
      <c r="F169" s="20"/>
    </row>
    <row r="170" spans="1:6" x14ac:dyDescent="0.25">
      <c r="A170" s="23">
        <v>453669</v>
      </c>
      <c r="B170" s="25" t="s">
        <v>25</v>
      </c>
      <c r="C170" s="18"/>
      <c r="D170" s="19"/>
      <c r="E170" s="19"/>
      <c r="F170" s="20"/>
    </row>
    <row r="171" spans="1:6" x14ac:dyDescent="0.25">
      <c r="A171" s="23">
        <v>454400</v>
      </c>
      <c r="B171" s="25" t="s">
        <v>26</v>
      </c>
      <c r="C171" s="18"/>
      <c r="D171" s="19"/>
      <c r="E171" s="19"/>
      <c r="F171" s="20"/>
    </row>
    <row r="172" spans="1:6" x14ac:dyDescent="0.25">
      <c r="A172" s="23">
        <v>454500</v>
      </c>
      <c r="B172" s="25" t="s">
        <v>27</v>
      </c>
      <c r="C172" s="18"/>
      <c r="D172" s="19"/>
      <c r="E172" s="19"/>
      <c r="F172" s="20"/>
    </row>
    <row r="173" spans="1:6" x14ac:dyDescent="0.25">
      <c r="A173" s="23">
        <v>454664</v>
      </c>
      <c r="B173" s="25" t="s">
        <v>28</v>
      </c>
      <c r="C173" s="18"/>
      <c r="D173" s="19"/>
      <c r="E173" s="19"/>
      <c r="F173" s="20"/>
    </row>
    <row r="174" spans="1:6" x14ac:dyDescent="0.25">
      <c r="A174" s="23">
        <v>454665</v>
      </c>
      <c r="B174" s="25" t="s">
        <v>29</v>
      </c>
      <c r="C174" s="18"/>
      <c r="D174" s="19"/>
      <c r="E174" s="19"/>
      <c r="F174" s="20"/>
    </row>
    <row r="175" spans="1:6" x14ac:dyDescent="0.25">
      <c r="A175" s="23">
        <v>454666</v>
      </c>
      <c r="B175" s="25" t="s">
        <v>30</v>
      </c>
      <c r="C175" s="18"/>
      <c r="D175" s="19"/>
      <c r="E175" s="19"/>
      <c r="F175" s="20"/>
    </row>
    <row r="176" spans="1:6" x14ac:dyDescent="0.25">
      <c r="A176" s="23">
        <v>454667</v>
      </c>
      <c r="B176" s="25" t="s">
        <v>31</v>
      </c>
      <c r="C176" s="18"/>
      <c r="D176" s="19"/>
      <c r="E176" s="19"/>
      <c r="F176" s="20"/>
    </row>
    <row r="177" spans="1:6" x14ac:dyDescent="0.25">
      <c r="A177" s="23">
        <v>454668</v>
      </c>
      <c r="B177" s="25" t="s">
        <v>32</v>
      </c>
      <c r="C177" s="18"/>
      <c r="D177" s="19"/>
      <c r="E177" s="19"/>
      <c r="F177" s="20"/>
    </row>
    <row r="178" spans="1:6" x14ac:dyDescent="0.25">
      <c r="A178" s="23">
        <v>454669</v>
      </c>
      <c r="B178" s="25" t="s">
        <v>33</v>
      </c>
      <c r="C178" s="18"/>
      <c r="D178" s="19"/>
      <c r="E178" s="19"/>
      <c r="F178" s="20"/>
    </row>
    <row r="179" spans="1:6" x14ac:dyDescent="0.25">
      <c r="A179" s="23">
        <v>455400</v>
      </c>
      <c r="B179" s="25" t="s">
        <v>34</v>
      </c>
      <c r="C179" s="18"/>
      <c r="D179" s="19"/>
      <c r="E179" s="19"/>
      <c r="F179" s="20"/>
    </row>
    <row r="180" spans="1:6" x14ac:dyDescent="0.25">
      <c r="A180" s="23">
        <v>455500</v>
      </c>
      <c r="B180" s="25" t="s">
        <v>35</v>
      </c>
      <c r="C180" s="18"/>
      <c r="D180" s="19"/>
      <c r="E180" s="19"/>
      <c r="F180" s="20"/>
    </row>
    <row r="181" spans="1:6" x14ac:dyDescent="0.25">
      <c r="A181" s="23">
        <v>455800</v>
      </c>
      <c r="B181" s="25" t="s">
        <v>36</v>
      </c>
      <c r="C181" s="18"/>
      <c r="D181" s="19"/>
      <c r="E181" s="19"/>
      <c r="F181" s="20"/>
    </row>
    <row r="182" spans="1:6" x14ac:dyDescent="0.25">
      <c r="A182" s="23">
        <v>456400</v>
      </c>
      <c r="B182" s="25" t="s">
        <v>37</v>
      </c>
      <c r="C182" s="18"/>
      <c r="D182" s="19"/>
      <c r="E182" s="19"/>
      <c r="F182" s="20"/>
    </row>
    <row r="183" spans="1:6" x14ac:dyDescent="0.25">
      <c r="A183" s="23">
        <v>456664</v>
      </c>
      <c r="B183" s="25" t="s">
        <v>38</v>
      </c>
      <c r="C183" s="18"/>
      <c r="D183" s="19"/>
      <c r="E183" s="19"/>
      <c r="F183" s="20"/>
    </row>
    <row r="184" spans="1:6" x14ac:dyDescent="0.25">
      <c r="A184" s="23">
        <v>456665</v>
      </c>
      <c r="B184" s="25" t="s">
        <v>39</v>
      </c>
      <c r="C184" s="18"/>
      <c r="D184" s="19"/>
      <c r="E184" s="19"/>
      <c r="F184" s="20"/>
    </row>
    <row r="185" spans="1:6" x14ac:dyDescent="0.25">
      <c r="A185" s="23">
        <v>456666</v>
      </c>
      <c r="B185" s="25" t="s">
        <v>40</v>
      </c>
      <c r="C185" s="18"/>
      <c r="D185" s="19"/>
      <c r="E185" s="19"/>
      <c r="F185" s="20"/>
    </row>
    <row r="186" spans="1:6" x14ac:dyDescent="0.25">
      <c r="A186" s="23">
        <v>456667</v>
      </c>
      <c r="B186" s="25" t="s">
        <v>41</v>
      </c>
      <c r="C186" s="18"/>
      <c r="D186" s="19"/>
      <c r="E186" s="19"/>
      <c r="F186" s="20"/>
    </row>
    <row r="187" spans="1:6" x14ac:dyDescent="0.25">
      <c r="A187" s="23">
        <v>456668</v>
      </c>
      <c r="B187" s="25" t="s">
        <v>42</v>
      </c>
      <c r="C187" s="18"/>
      <c r="D187" s="19"/>
      <c r="E187" s="19"/>
      <c r="F187" s="20"/>
    </row>
    <row r="188" spans="1:6" x14ac:dyDescent="0.25">
      <c r="A188" s="23">
        <v>456669</v>
      </c>
      <c r="B188" s="25" t="s">
        <v>43</v>
      </c>
      <c r="C188" s="18"/>
      <c r="D188" s="19"/>
      <c r="E188" s="19"/>
      <c r="F188" s="20"/>
    </row>
    <row r="189" spans="1:6" x14ac:dyDescent="0.25">
      <c r="A189" s="23">
        <v>456801</v>
      </c>
      <c r="B189" s="25" t="s">
        <v>44</v>
      </c>
      <c r="C189" s="18"/>
      <c r="D189" s="19"/>
      <c r="E189" s="19"/>
      <c r="F189" s="20"/>
    </row>
    <row r="190" spans="1:6" x14ac:dyDescent="0.25">
      <c r="A190" s="23">
        <v>456802</v>
      </c>
      <c r="B190" s="25" t="s">
        <v>45</v>
      </c>
      <c r="C190" s="18"/>
      <c r="D190" s="19"/>
      <c r="E190" s="19"/>
      <c r="F190" s="20"/>
    </row>
    <row r="191" spans="1:6" x14ac:dyDescent="0.25">
      <c r="A191" s="23">
        <v>457400</v>
      </c>
      <c r="B191" s="25" t="s">
        <v>46</v>
      </c>
      <c r="C191" s="18"/>
      <c r="D191" s="19"/>
      <c r="E191" s="19"/>
      <c r="F191" s="20"/>
    </row>
    <row r="192" spans="1:6" x14ac:dyDescent="0.25">
      <c r="A192" s="23">
        <v>457500</v>
      </c>
      <c r="B192" s="25" t="s">
        <v>47</v>
      </c>
      <c r="C192" s="18"/>
      <c r="D192" s="19"/>
      <c r="E192" s="19"/>
      <c r="F192" s="20"/>
    </row>
    <row r="193" spans="1:6" x14ac:dyDescent="0.25">
      <c r="A193" s="23">
        <v>457800</v>
      </c>
      <c r="B193" s="25" t="s">
        <v>48</v>
      </c>
      <c r="C193" s="18"/>
      <c r="D193" s="19"/>
      <c r="E193" s="19"/>
      <c r="F193" s="20"/>
    </row>
    <row r="194" spans="1:6" x14ac:dyDescent="0.25">
      <c r="A194" s="23">
        <v>458400</v>
      </c>
      <c r="B194" s="25" t="s">
        <v>49</v>
      </c>
      <c r="C194" s="18"/>
      <c r="D194" s="19"/>
      <c r="E194" s="19"/>
      <c r="F194" s="20"/>
    </row>
    <row r="195" spans="1:6" x14ac:dyDescent="0.25">
      <c r="A195" s="23">
        <v>458500</v>
      </c>
      <c r="B195" s="25" t="s">
        <v>50</v>
      </c>
      <c r="C195" s="18"/>
      <c r="D195" s="19"/>
      <c r="E195" s="19"/>
      <c r="F195" s="20"/>
    </row>
    <row r="196" spans="1:6" x14ac:dyDescent="0.25">
      <c r="A196" s="23">
        <v>458664</v>
      </c>
      <c r="B196" s="25" t="s">
        <v>51</v>
      </c>
      <c r="C196" s="18"/>
      <c r="D196" s="19"/>
      <c r="E196" s="19"/>
      <c r="F196" s="20"/>
    </row>
    <row r="197" spans="1:6" x14ac:dyDescent="0.25">
      <c r="A197" s="23">
        <v>458665</v>
      </c>
      <c r="B197" s="25" t="s">
        <v>52</v>
      </c>
      <c r="C197" s="18"/>
      <c r="D197" s="19"/>
      <c r="E197" s="19"/>
      <c r="F197" s="20"/>
    </row>
    <row r="198" spans="1:6" x14ac:dyDescent="0.25">
      <c r="A198" s="23">
        <v>458666</v>
      </c>
      <c r="B198" s="25" t="s">
        <v>53</v>
      </c>
      <c r="C198" s="18"/>
      <c r="D198" s="19"/>
      <c r="E198" s="19"/>
      <c r="F198" s="20"/>
    </row>
    <row r="199" spans="1:6" x14ac:dyDescent="0.25">
      <c r="A199" s="23">
        <v>458667</v>
      </c>
      <c r="B199" s="25" t="s">
        <v>54</v>
      </c>
      <c r="C199" s="18"/>
      <c r="D199" s="19"/>
      <c r="E199" s="19"/>
      <c r="F199" s="20"/>
    </row>
    <row r="200" spans="1:6" x14ac:dyDescent="0.25">
      <c r="A200" s="23">
        <v>458668</v>
      </c>
      <c r="B200" s="25" t="s">
        <v>55</v>
      </c>
      <c r="C200" s="18"/>
      <c r="D200" s="19"/>
      <c r="E200" s="19"/>
      <c r="F200" s="20"/>
    </row>
    <row r="201" spans="1:6" x14ac:dyDescent="0.25">
      <c r="A201" s="23">
        <v>458669</v>
      </c>
      <c r="B201" s="25" t="s">
        <v>56</v>
      </c>
      <c r="C201" s="18"/>
      <c r="D201" s="19"/>
      <c r="E201" s="19"/>
      <c r="F201" s="20"/>
    </row>
    <row r="202" spans="1:6" x14ac:dyDescent="0.25">
      <c r="A202" s="23">
        <v>459400</v>
      </c>
      <c r="B202" s="25" t="s">
        <v>57</v>
      </c>
      <c r="C202" s="18"/>
      <c r="D202" s="19"/>
      <c r="E202" s="19"/>
      <c r="F202" s="20"/>
    </row>
    <row r="203" spans="1:6" x14ac:dyDescent="0.25">
      <c r="A203" s="23">
        <v>459500</v>
      </c>
      <c r="B203" s="25" t="s">
        <v>58</v>
      </c>
      <c r="C203" s="18"/>
      <c r="D203" s="19"/>
      <c r="E203" s="19"/>
      <c r="F203" s="20"/>
    </row>
    <row r="204" spans="1:6" x14ac:dyDescent="0.25">
      <c r="A204" s="23">
        <v>460400</v>
      </c>
      <c r="B204" s="25" t="s">
        <v>59</v>
      </c>
      <c r="C204" s="18"/>
      <c r="D204" s="19"/>
      <c r="E204" s="19"/>
      <c r="F204" s="20"/>
    </row>
    <row r="205" spans="1:6" x14ac:dyDescent="0.25">
      <c r="A205" s="23">
        <v>460500</v>
      </c>
      <c r="B205" s="25" t="s">
        <v>60</v>
      </c>
      <c r="C205" s="18"/>
      <c r="D205" s="19"/>
      <c r="E205" s="19"/>
      <c r="F205" s="20"/>
    </row>
    <row r="206" spans="1:6" x14ac:dyDescent="0.25">
      <c r="A206" s="23">
        <v>460664</v>
      </c>
      <c r="B206" s="25" t="s">
        <v>61</v>
      </c>
      <c r="C206" s="18"/>
      <c r="D206" s="19"/>
      <c r="E206" s="19"/>
      <c r="F206" s="20"/>
    </row>
    <row r="207" spans="1:6" x14ac:dyDescent="0.25">
      <c r="A207" s="23">
        <v>460665</v>
      </c>
      <c r="B207" s="25" t="s">
        <v>62</v>
      </c>
      <c r="C207" s="18"/>
      <c r="D207" s="19"/>
      <c r="E207" s="19"/>
      <c r="F207" s="20"/>
    </row>
    <row r="208" spans="1:6" x14ac:dyDescent="0.25">
      <c r="A208" s="23">
        <v>460666</v>
      </c>
      <c r="B208" s="25" t="s">
        <v>63</v>
      </c>
      <c r="C208" s="18"/>
      <c r="D208" s="19"/>
      <c r="E208" s="19"/>
      <c r="F208" s="20"/>
    </row>
    <row r="209" spans="1:6" x14ac:dyDescent="0.25">
      <c r="A209" s="23">
        <v>460667</v>
      </c>
      <c r="B209" s="25" t="s">
        <v>64</v>
      </c>
      <c r="C209" s="18"/>
      <c r="D209" s="19"/>
      <c r="E209" s="19"/>
      <c r="F209" s="20"/>
    </row>
    <row r="210" spans="1:6" x14ac:dyDescent="0.25">
      <c r="A210" s="23">
        <v>460668</v>
      </c>
      <c r="B210" s="25" t="s">
        <v>65</v>
      </c>
      <c r="C210" s="18"/>
      <c r="D210" s="19"/>
      <c r="E210" s="19"/>
      <c r="F210" s="20"/>
    </row>
    <row r="211" spans="1:6" x14ac:dyDescent="0.25">
      <c r="A211" s="23">
        <v>460669</v>
      </c>
      <c r="B211" s="25" t="s">
        <v>66</v>
      </c>
      <c r="C211" s="18"/>
      <c r="D211" s="19"/>
      <c r="E211" s="19"/>
      <c r="F211" s="20"/>
    </row>
    <row r="212" spans="1:6" x14ac:dyDescent="0.25">
      <c r="A212" s="23">
        <v>460800</v>
      </c>
      <c r="B212" s="25" t="s">
        <v>67</v>
      </c>
      <c r="C212" s="18"/>
      <c r="D212" s="19"/>
      <c r="E212" s="19"/>
      <c r="F212" s="20"/>
    </row>
    <row r="213" spans="1:6" x14ac:dyDescent="0.25">
      <c r="A213" s="23">
        <v>461400</v>
      </c>
      <c r="B213" s="25" t="s">
        <v>68</v>
      </c>
      <c r="C213" s="18"/>
      <c r="D213" s="19"/>
      <c r="E213" s="19"/>
      <c r="F213" s="20"/>
    </row>
    <row r="214" spans="1:6" x14ac:dyDescent="0.25">
      <c r="A214" s="23">
        <v>461500</v>
      </c>
      <c r="B214" s="25" t="s">
        <v>69</v>
      </c>
      <c r="C214" s="18"/>
      <c r="D214" s="19"/>
      <c r="E214" s="19"/>
      <c r="F214" s="20"/>
    </row>
    <row r="215" spans="1:6" x14ac:dyDescent="0.25">
      <c r="A215" s="23">
        <v>461664</v>
      </c>
      <c r="B215" s="25" t="s">
        <v>70</v>
      </c>
      <c r="C215" s="18"/>
      <c r="D215" s="19"/>
      <c r="E215" s="19"/>
      <c r="F215" s="20"/>
    </row>
    <row r="216" spans="1:6" x14ac:dyDescent="0.25">
      <c r="A216" s="23">
        <v>461665</v>
      </c>
      <c r="B216" s="25" t="s">
        <v>71</v>
      </c>
      <c r="C216" s="18"/>
      <c r="D216" s="19"/>
      <c r="E216" s="19"/>
      <c r="F216" s="20"/>
    </row>
    <row r="217" spans="1:6" x14ac:dyDescent="0.25">
      <c r="A217" s="23">
        <v>461666</v>
      </c>
      <c r="B217" s="25" t="s">
        <v>72</v>
      </c>
      <c r="C217" s="18"/>
      <c r="D217" s="19"/>
      <c r="E217" s="19"/>
      <c r="F217" s="20"/>
    </row>
    <row r="218" spans="1:6" x14ac:dyDescent="0.25">
      <c r="A218" s="23">
        <v>461667</v>
      </c>
      <c r="B218" s="25" t="s">
        <v>73</v>
      </c>
      <c r="C218" s="18"/>
      <c r="D218" s="19"/>
      <c r="E218" s="19"/>
      <c r="F218" s="20"/>
    </row>
    <row r="219" spans="1:6" x14ac:dyDescent="0.25">
      <c r="A219" s="23">
        <v>461668</v>
      </c>
      <c r="B219" s="25" t="s">
        <v>74</v>
      </c>
      <c r="C219" s="18"/>
      <c r="D219" s="19"/>
      <c r="E219" s="19"/>
      <c r="F219" s="20"/>
    </row>
    <row r="220" spans="1:6" x14ac:dyDescent="0.25">
      <c r="A220" s="23">
        <v>461669</v>
      </c>
      <c r="B220" s="25" t="s">
        <v>75</v>
      </c>
      <c r="C220" s="18"/>
      <c r="D220" s="19"/>
      <c r="E220" s="19"/>
      <c r="F220" s="20"/>
    </row>
    <row r="221" spans="1:6" x14ac:dyDescent="0.25">
      <c r="A221" s="23">
        <v>462400</v>
      </c>
      <c r="B221" s="25" t="s">
        <v>76</v>
      </c>
      <c r="C221" s="18"/>
      <c r="D221" s="19"/>
      <c r="E221" s="19"/>
      <c r="F221" s="20"/>
    </row>
    <row r="222" spans="1:6" x14ac:dyDescent="0.25">
      <c r="A222" s="23">
        <v>462500</v>
      </c>
      <c r="B222" s="25" t="s">
        <v>77</v>
      </c>
      <c r="C222" s="18"/>
      <c r="D222" s="19"/>
      <c r="E222" s="19"/>
      <c r="F222" s="20"/>
    </row>
    <row r="223" spans="1:6" x14ac:dyDescent="0.25">
      <c r="A223" s="23">
        <v>462664</v>
      </c>
      <c r="B223" s="25" t="s">
        <v>78</v>
      </c>
      <c r="C223" s="18"/>
      <c r="D223" s="19"/>
      <c r="E223" s="19"/>
      <c r="F223" s="20"/>
    </row>
    <row r="224" spans="1:6" x14ac:dyDescent="0.25">
      <c r="A224" s="23">
        <v>462665</v>
      </c>
      <c r="B224" s="25" t="s">
        <v>79</v>
      </c>
      <c r="C224" s="18"/>
      <c r="D224" s="19"/>
      <c r="E224" s="19"/>
      <c r="F224" s="20"/>
    </row>
    <row r="225" spans="1:6" x14ac:dyDescent="0.25">
      <c r="A225" s="23">
        <v>462666</v>
      </c>
      <c r="B225" s="25" t="s">
        <v>80</v>
      </c>
      <c r="C225" s="18"/>
      <c r="D225" s="19"/>
      <c r="E225" s="19"/>
      <c r="F225" s="20"/>
    </row>
    <row r="226" spans="1:6" x14ac:dyDescent="0.25">
      <c r="A226" s="23">
        <v>462667</v>
      </c>
      <c r="B226" s="25" t="s">
        <v>81</v>
      </c>
      <c r="C226" s="18"/>
      <c r="D226" s="19"/>
      <c r="E226" s="19"/>
      <c r="F226" s="20"/>
    </row>
    <row r="227" spans="1:6" x14ac:dyDescent="0.25">
      <c r="A227" s="23">
        <v>462668</v>
      </c>
      <c r="B227" s="25" t="s">
        <v>82</v>
      </c>
      <c r="C227" s="18"/>
      <c r="D227" s="19"/>
      <c r="E227" s="19"/>
      <c r="F227" s="20"/>
    </row>
    <row r="228" spans="1:6" x14ac:dyDescent="0.25">
      <c r="A228" s="23">
        <v>462669</v>
      </c>
      <c r="B228" s="25" t="s">
        <v>83</v>
      </c>
      <c r="C228" s="18"/>
      <c r="D228" s="19"/>
      <c r="E228" s="19"/>
      <c r="F228" s="20"/>
    </row>
    <row r="229" spans="1:6" x14ac:dyDescent="0.25">
      <c r="A229" s="23">
        <v>463400</v>
      </c>
      <c r="B229" s="25" t="s">
        <v>84</v>
      </c>
      <c r="C229" s="18"/>
      <c r="D229" s="19"/>
      <c r="E229" s="19"/>
      <c r="F229" s="20"/>
    </row>
    <row r="230" spans="1:6" x14ac:dyDescent="0.25">
      <c r="A230" s="23">
        <v>463664</v>
      </c>
      <c r="B230" s="25" t="s">
        <v>85</v>
      </c>
      <c r="C230" s="18"/>
      <c r="D230" s="19"/>
      <c r="E230" s="19"/>
      <c r="F230" s="20"/>
    </row>
    <row r="231" spans="1:6" x14ac:dyDescent="0.25">
      <c r="A231" s="23">
        <v>463665</v>
      </c>
      <c r="B231" s="25" t="s">
        <v>86</v>
      </c>
      <c r="C231" s="18"/>
      <c r="D231" s="19"/>
      <c r="E231" s="19"/>
      <c r="F231" s="20"/>
    </row>
    <row r="232" spans="1:6" x14ac:dyDescent="0.25">
      <c r="A232" s="23">
        <v>463666</v>
      </c>
      <c r="B232" s="25" t="s">
        <v>87</v>
      </c>
      <c r="C232" s="18"/>
      <c r="D232" s="19"/>
      <c r="E232" s="19"/>
      <c r="F232" s="20"/>
    </row>
    <row r="233" spans="1:6" x14ac:dyDescent="0.25">
      <c r="A233" s="23">
        <v>463667</v>
      </c>
      <c r="B233" s="25" t="s">
        <v>88</v>
      </c>
      <c r="C233" s="18"/>
      <c r="D233" s="19"/>
      <c r="E233" s="19"/>
      <c r="F233" s="20"/>
    </row>
    <row r="234" spans="1:6" x14ac:dyDescent="0.25">
      <c r="A234" s="23">
        <v>463668</v>
      </c>
      <c r="B234" s="25" t="s">
        <v>89</v>
      </c>
      <c r="C234" s="18"/>
      <c r="D234" s="19"/>
      <c r="E234" s="19"/>
      <c r="F234" s="20"/>
    </row>
    <row r="235" spans="1:6" x14ac:dyDescent="0.25">
      <c r="A235" s="23">
        <v>463669</v>
      </c>
      <c r="B235" s="25" t="s">
        <v>90</v>
      </c>
      <c r="C235" s="18"/>
      <c r="D235" s="19"/>
      <c r="E235" s="19"/>
      <c r="F235" s="20"/>
    </row>
    <row r="236" spans="1:6" x14ac:dyDescent="0.25">
      <c r="A236" s="23">
        <v>463800</v>
      </c>
      <c r="B236" s="25" t="s">
        <v>91</v>
      </c>
      <c r="C236" s="18"/>
      <c r="D236" s="19"/>
      <c r="E236" s="19"/>
      <c r="F236" s="20"/>
    </row>
    <row r="237" spans="1:6" x14ac:dyDescent="0.25">
      <c r="A237" s="23">
        <v>464400</v>
      </c>
      <c r="B237" s="25" t="s">
        <v>92</v>
      </c>
      <c r="C237" s="18"/>
      <c r="D237" s="19"/>
      <c r="E237" s="19"/>
      <c r="F237" s="20"/>
    </row>
    <row r="238" spans="1:6" x14ac:dyDescent="0.25">
      <c r="A238" s="23">
        <v>464500</v>
      </c>
      <c r="B238" s="25" t="s">
        <v>93</v>
      </c>
      <c r="C238" s="18"/>
      <c r="D238" s="19"/>
      <c r="E238" s="19"/>
      <c r="F238" s="20"/>
    </row>
    <row r="239" spans="1:6" x14ac:dyDescent="0.25">
      <c r="A239" s="23">
        <v>464664</v>
      </c>
      <c r="B239" s="25" t="s">
        <v>94</v>
      </c>
      <c r="C239" s="18"/>
      <c r="D239" s="19"/>
      <c r="E239" s="19"/>
      <c r="F239" s="20"/>
    </row>
    <row r="240" spans="1:6" x14ac:dyDescent="0.25">
      <c r="A240" s="23">
        <v>464665</v>
      </c>
      <c r="B240" s="25" t="s">
        <v>95</v>
      </c>
      <c r="C240" s="18"/>
      <c r="D240" s="19"/>
      <c r="E240" s="19"/>
      <c r="F240" s="20"/>
    </row>
    <row r="241" spans="1:6" x14ac:dyDescent="0.25">
      <c r="A241" s="23">
        <v>464666</v>
      </c>
      <c r="B241" s="25" t="s">
        <v>96</v>
      </c>
      <c r="C241" s="18"/>
      <c r="D241" s="19"/>
      <c r="E241" s="19"/>
      <c r="F241" s="20"/>
    </row>
    <row r="242" spans="1:6" x14ac:dyDescent="0.25">
      <c r="A242" s="23">
        <v>464667</v>
      </c>
      <c r="B242" s="25" t="s">
        <v>97</v>
      </c>
      <c r="C242" s="18"/>
      <c r="D242" s="19"/>
      <c r="E242" s="19"/>
      <c r="F242" s="20"/>
    </row>
    <row r="243" spans="1:6" x14ac:dyDescent="0.25">
      <c r="A243" s="23">
        <v>464668</v>
      </c>
      <c r="B243" s="25" t="s">
        <v>98</v>
      </c>
      <c r="C243" s="18"/>
      <c r="D243" s="19"/>
      <c r="E243" s="19"/>
      <c r="F243" s="20"/>
    </row>
    <row r="244" spans="1:6" x14ac:dyDescent="0.25">
      <c r="A244" s="23">
        <v>464669</v>
      </c>
      <c r="B244" s="25" t="s">
        <v>99</v>
      </c>
      <c r="C244" s="18"/>
      <c r="D244" s="19"/>
      <c r="E244" s="19"/>
      <c r="F244" s="20"/>
    </row>
    <row r="245" spans="1:6" x14ac:dyDescent="0.25">
      <c r="A245" s="23">
        <v>465400</v>
      </c>
      <c r="B245" s="25" t="s">
        <v>100</v>
      </c>
      <c r="C245" s="18"/>
      <c r="D245" s="19"/>
      <c r="E245" s="19"/>
      <c r="F245" s="20"/>
    </row>
    <row r="246" spans="1:6" x14ac:dyDescent="0.25">
      <c r="A246" s="23">
        <v>465500</v>
      </c>
      <c r="B246" s="25" t="s">
        <v>101</v>
      </c>
      <c r="C246" s="18"/>
      <c r="D246" s="19"/>
      <c r="E246" s="19"/>
      <c r="F246" s="20"/>
    </row>
    <row r="247" spans="1:6" x14ac:dyDescent="0.25">
      <c r="A247" s="23">
        <v>465664</v>
      </c>
      <c r="B247" s="25" t="s">
        <v>102</v>
      </c>
      <c r="C247" s="18"/>
      <c r="D247" s="19"/>
      <c r="E247" s="19"/>
      <c r="F247" s="20"/>
    </row>
    <row r="248" spans="1:6" x14ac:dyDescent="0.25">
      <c r="A248" s="23">
        <v>465665</v>
      </c>
      <c r="B248" s="25" t="s">
        <v>103</v>
      </c>
      <c r="C248" s="18"/>
      <c r="D248" s="19"/>
      <c r="E248" s="19"/>
      <c r="F248" s="20"/>
    </row>
    <row r="249" spans="1:6" x14ac:dyDescent="0.25">
      <c r="A249" s="23">
        <v>465666</v>
      </c>
      <c r="B249" s="25" t="s">
        <v>104</v>
      </c>
      <c r="C249" s="18"/>
      <c r="D249" s="19"/>
      <c r="E249" s="19"/>
      <c r="F249" s="20"/>
    </row>
    <row r="250" spans="1:6" x14ac:dyDescent="0.25">
      <c r="A250" s="23">
        <v>465667</v>
      </c>
      <c r="B250" s="25" t="s">
        <v>105</v>
      </c>
      <c r="C250" s="18"/>
      <c r="D250" s="19"/>
      <c r="E250" s="19"/>
      <c r="F250" s="20"/>
    </row>
    <row r="251" spans="1:6" x14ac:dyDescent="0.25">
      <c r="A251" s="23">
        <v>465668</v>
      </c>
      <c r="B251" s="25" t="s">
        <v>106</v>
      </c>
      <c r="C251" s="18"/>
      <c r="D251" s="19"/>
      <c r="E251" s="19"/>
      <c r="F251" s="20"/>
    </row>
    <row r="252" spans="1:6" x14ac:dyDescent="0.25">
      <c r="A252" s="23">
        <v>465669</v>
      </c>
      <c r="B252" s="25" t="s">
        <v>107</v>
      </c>
      <c r="C252" s="18"/>
      <c r="D252" s="19"/>
      <c r="E252" s="19"/>
      <c r="F252" s="20"/>
    </row>
    <row r="253" spans="1:6" x14ac:dyDescent="0.25">
      <c r="A253" s="23">
        <v>466400</v>
      </c>
      <c r="B253" s="25" t="s">
        <v>108</v>
      </c>
      <c r="C253" s="18"/>
      <c r="D253" s="19"/>
      <c r="E253" s="19"/>
      <c r="F253" s="20"/>
    </row>
    <row r="254" spans="1:6" x14ac:dyDescent="0.25">
      <c r="A254" s="23">
        <v>466500</v>
      </c>
      <c r="B254" s="25" t="s">
        <v>109</v>
      </c>
      <c r="C254" s="18"/>
      <c r="D254" s="19"/>
      <c r="E254" s="19"/>
      <c r="F254" s="20"/>
    </row>
    <row r="255" spans="1:6" x14ac:dyDescent="0.25">
      <c r="A255" s="23">
        <v>467400</v>
      </c>
      <c r="B255" s="25" t="s">
        <v>110</v>
      </c>
      <c r="C255" s="18"/>
      <c r="D255" s="19"/>
      <c r="E255" s="19"/>
      <c r="F255" s="20"/>
    </row>
    <row r="256" spans="1:6" x14ac:dyDescent="0.25">
      <c r="A256" s="23">
        <v>467500</v>
      </c>
      <c r="B256" s="25" t="s">
        <v>111</v>
      </c>
      <c r="C256" s="18"/>
      <c r="D256" s="19"/>
      <c r="E256" s="19"/>
      <c r="F256" s="20"/>
    </row>
    <row r="257" spans="1:6" x14ac:dyDescent="0.25">
      <c r="A257" s="23">
        <v>467800</v>
      </c>
      <c r="B257" s="25" t="s">
        <v>112</v>
      </c>
      <c r="C257" s="18"/>
      <c r="D257" s="19"/>
      <c r="E257" s="19"/>
      <c r="F257" s="20"/>
    </row>
    <row r="258" spans="1:6" x14ac:dyDescent="0.25">
      <c r="A258" s="23">
        <v>744400</v>
      </c>
      <c r="B258" s="25" t="s">
        <v>113</v>
      </c>
      <c r="C258" s="18"/>
      <c r="D258" s="19"/>
      <c r="E258" s="19"/>
      <c r="F258" s="20"/>
    </row>
    <row r="259" spans="1:6" x14ac:dyDescent="0.25">
      <c r="A259" s="23">
        <v>744500</v>
      </c>
      <c r="B259" s="25" t="s">
        <v>114</v>
      </c>
      <c r="C259" s="18"/>
      <c r="D259" s="19"/>
      <c r="E259" s="19"/>
      <c r="F259" s="20"/>
    </row>
    <row r="260" spans="1:6" x14ac:dyDescent="0.25">
      <c r="A260" s="23">
        <v>744664</v>
      </c>
      <c r="B260" s="25" t="s">
        <v>115</v>
      </c>
      <c r="C260" s="18"/>
      <c r="D260" s="19"/>
      <c r="E260" s="19"/>
      <c r="F260" s="20"/>
    </row>
    <row r="261" spans="1:6" x14ac:dyDescent="0.25">
      <c r="A261" s="23">
        <v>744665</v>
      </c>
      <c r="B261" s="25" t="s">
        <v>116</v>
      </c>
      <c r="C261" s="18"/>
      <c r="D261" s="19"/>
      <c r="E261" s="19"/>
      <c r="F261" s="20"/>
    </row>
    <row r="262" spans="1:6" x14ac:dyDescent="0.25">
      <c r="A262" s="23">
        <v>744666</v>
      </c>
      <c r="B262" s="25" t="s">
        <v>117</v>
      </c>
      <c r="C262" s="18"/>
      <c r="D262" s="19"/>
      <c r="E262" s="19"/>
      <c r="F262" s="20"/>
    </row>
    <row r="263" spans="1:6" x14ac:dyDescent="0.25">
      <c r="A263" s="23">
        <v>744667</v>
      </c>
      <c r="B263" s="25" t="s">
        <v>118</v>
      </c>
      <c r="C263" s="18"/>
      <c r="D263" s="19"/>
      <c r="E263" s="19"/>
      <c r="F263" s="20"/>
    </row>
    <row r="264" spans="1:6" x14ac:dyDescent="0.25">
      <c r="A264" s="23">
        <v>744668</v>
      </c>
      <c r="B264" s="25" t="s">
        <v>119</v>
      </c>
      <c r="C264" s="18"/>
      <c r="D264" s="19"/>
      <c r="E264" s="19"/>
      <c r="F264" s="20"/>
    </row>
    <row r="265" spans="1:6" x14ac:dyDescent="0.25">
      <c r="A265" s="23">
        <v>744669</v>
      </c>
      <c r="B265" s="25" t="s">
        <v>120</v>
      </c>
      <c r="C265" s="18"/>
      <c r="D265" s="19"/>
      <c r="E265" s="19"/>
      <c r="F265" s="20"/>
    </row>
    <row r="266" spans="1:6" x14ac:dyDescent="0.25">
      <c r="A266" s="23">
        <v>118400</v>
      </c>
      <c r="B266" s="25" t="s">
        <v>121</v>
      </c>
      <c r="C266" s="18"/>
      <c r="D266" s="19"/>
      <c r="E266" s="19"/>
      <c r="F266" s="20"/>
    </row>
    <row r="267" spans="1:6" x14ac:dyDescent="0.25">
      <c r="A267" s="23">
        <v>108400</v>
      </c>
      <c r="B267" s="25" t="s">
        <v>122</v>
      </c>
      <c r="C267" s="18"/>
      <c r="D267" s="19"/>
      <c r="E267" s="19"/>
      <c r="F267" s="20"/>
    </row>
    <row r="268" spans="1:6" x14ac:dyDescent="0.25">
      <c r="A268" s="23">
        <v>104400</v>
      </c>
      <c r="B268" s="25" t="s">
        <v>123</v>
      </c>
      <c r="C268" s="18"/>
      <c r="D268" s="19"/>
      <c r="E268" s="19"/>
      <c r="F268" s="20"/>
    </row>
    <row r="269" spans="1:6" x14ac:dyDescent="0.25">
      <c r="A269" s="23">
        <v>109400</v>
      </c>
      <c r="B269" s="25" t="s">
        <v>124</v>
      </c>
      <c r="C269" s="18"/>
      <c r="D269" s="19"/>
      <c r="E269" s="19"/>
      <c r="F269" s="20"/>
    </row>
    <row r="270" spans="1:6" x14ac:dyDescent="0.25">
      <c r="A270" s="23">
        <v>112400</v>
      </c>
      <c r="B270" s="25" t="s">
        <v>125</v>
      </c>
      <c r="C270" s="18"/>
      <c r="D270" s="19"/>
      <c r="E270" s="19"/>
      <c r="F270" s="20"/>
    </row>
    <row r="271" spans="1:6" x14ac:dyDescent="0.25">
      <c r="A271" s="23">
        <v>113401</v>
      </c>
      <c r="B271" s="25" t="s">
        <v>126</v>
      </c>
      <c r="C271" s="18"/>
      <c r="D271" s="19"/>
      <c r="E271" s="19"/>
      <c r="F271" s="20"/>
    </row>
    <row r="272" spans="1:6" x14ac:dyDescent="0.25">
      <c r="A272" s="23">
        <v>115401</v>
      </c>
      <c r="B272" s="25" t="s">
        <v>127</v>
      </c>
      <c r="C272" s="18"/>
      <c r="D272" s="19"/>
      <c r="E272" s="19"/>
      <c r="F272" s="20"/>
    </row>
    <row r="273" spans="1:6" x14ac:dyDescent="0.25">
      <c r="A273" s="23">
        <v>116401</v>
      </c>
      <c r="B273" s="25" t="s">
        <v>128</v>
      </c>
      <c r="C273" s="18"/>
      <c r="D273" s="19"/>
      <c r="E273" s="19"/>
      <c r="F273" s="20"/>
    </row>
    <row r="274" spans="1:6" x14ac:dyDescent="0.25">
      <c r="A274" s="23">
        <v>159400</v>
      </c>
      <c r="B274" s="25" t="s">
        <v>129</v>
      </c>
      <c r="C274" s="18"/>
      <c r="D274" s="19"/>
      <c r="E274" s="19"/>
      <c r="F274" s="20"/>
    </row>
    <row r="275" spans="1:6" x14ac:dyDescent="0.25">
      <c r="A275" s="23">
        <v>274400</v>
      </c>
      <c r="B275" s="25" t="s">
        <v>130</v>
      </c>
      <c r="C275" s="18"/>
      <c r="D275" s="19"/>
      <c r="E275" s="19"/>
      <c r="F275" s="20"/>
    </row>
    <row r="276" spans="1:6" x14ac:dyDescent="0.25">
      <c r="A276" s="23">
        <v>266400</v>
      </c>
      <c r="B276" s="25" t="s">
        <v>131</v>
      </c>
      <c r="C276" s="18"/>
      <c r="D276" s="19"/>
      <c r="E276" s="19"/>
      <c r="F276" s="20"/>
    </row>
    <row r="277" spans="1:6" x14ac:dyDescent="0.25">
      <c r="A277" s="23">
        <v>270400</v>
      </c>
      <c r="B277" s="25" t="s">
        <v>132</v>
      </c>
      <c r="C277" s="18"/>
      <c r="D277" s="19"/>
      <c r="E277" s="19"/>
      <c r="F277" s="20"/>
    </row>
    <row r="278" spans="1:6" x14ac:dyDescent="0.25">
      <c r="A278" s="23">
        <v>263400</v>
      </c>
      <c r="B278" s="25" t="s">
        <v>133</v>
      </c>
      <c r="C278" s="18"/>
      <c r="D278" s="19"/>
      <c r="E278" s="19"/>
      <c r="F278" s="20"/>
    </row>
    <row r="279" spans="1:6" x14ac:dyDescent="0.25">
      <c r="A279" s="23">
        <v>260400</v>
      </c>
      <c r="B279" s="25" t="s">
        <v>134</v>
      </c>
      <c r="C279" s="18"/>
      <c r="D279" s="19"/>
      <c r="E279" s="19"/>
      <c r="F279" s="20"/>
    </row>
    <row r="280" spans="1:6" x14ac:dyDescent="0.25">
      <c r="A280" s="23">
        <v>253400</v>
      </c>
      <c r="B280" s="25" t="s">
        <v>135</v>
      </c>
      <c r="C280" s="18"/>
      <c r="D280" s="19"/>
      <c r="E280" s="19"/>
      <c r="F280" s="20"/>
    </row>
    <row r="281" spans="1:6" x14ac:dyDescent="0.25">
      <c r="A281" s="23">
        <v>252400</v>
      </c>
      <c r="B281" s="25" t="s">
        <v>136</v>
      </c>
      <c r="C281" s="18"/>
      <c r="D281" s="19"/>
      <c r="E281" s="19"/>
      <c r="F281" s="20"/>
    </row>
    <row r="282" spans="1:6" x14ac:dyDescent="0.25">
      <c r="A282" s="23">
        <v>725400</v>
      </c>
      <c r="B282" s="25" t="s">
        <v>137</v>
      </c>
      <c r="C282" s="18"/>
      <c r="D282" s="19"/>
      <c r="E282" s="19"/>
      <c r="F282" s="20"/>
    </row>
    <row r="283" spans="1:6" x14ac:dyDescent="0.25">
      <c r="A283" s="23">
        <v>562400</v>
      </c>
      <c r="B283" s="25" t="s">
        <v>138</v>
      </c>
      <c r="C283" s="18"/>
      <c r="D283" s="19"/>
      <c r="E283" s="19"/>
      <c r="F283" s="20"/>
    </row>
    <row r="284" spans="1:6" x14ac:dyDescent="0.25">
      <c r="A284" s="23">
        <v>574400</v>
      </c>
      <c r="B284" s="25" t="s">
        <v>139</v>
      </c>
      <c r="C284" s="18"/>
      <c r="D284" s="19"/>
      <c r="E284" s="19"/>
      <c r="F284" s="20"/>
    </row>
    <row r="285" spans="1:6" x14ac:dyDescent="0.25">
      <c r="A285" s="23">
        <v>625400</v>
      </c>
      <c r="B285" s="25" t="s">
        <v>140</v>
      </c>
      <c r="C285" s="18"/>
      <c r="D285" s="19"/>
      <c r="E285" s="19"/>
      <c r="F285" s="20"/>
    </row>
    <row r="286" spans="1:6" x14ac:dyDescent="0.25">
      <c r="A286" s="23">
        <v>253500</v>
      </c>
      <c r="B286" s="25" t="s">
        <v>141</v>
      </c>
      <c r="C286" s="18"/>
      <c r="D286" s="19"/>
      <c r="E286" s="19"/>
      <c r="F286" s="20"/>
    </row>
    <row r="287" spans="1:6" x14ac:dyDescent="0.25">
      <c r="A287" s="23">
        <v>260500</v>
      </c>
      <c r="B287" s="25" t="s">
        <v>142</v>
      </c>
      <c r="C287" s="18"/>
      <c r="D287" s="19"/>
      <c r="E287" s="19"/>
      <c r="F287" s="20"/>
    </row>
    <row r="288" spans="1:6" x14ac:dyDescent="0.25">
      <c r="A288" s="23">
        <v>263500</v>
      </c>
      <c r="B288" s="25" t="s">
        <v>143</v>
      </c>
      <c r="C288" s="18"/>
      <c r="D288" s="19"/>
      <c r="E288" s="19"/>
      <c r="F288" s="20"/>
    </row>
    <row r="289" spans="1:6" x14ac:dyDescent="0.25">
      <c r="A289" s="23">
        <v>271500</v>
      </c>
      <c r="B289" s="25" t="s">
        <v>144</v>
      </c>
      <c r="C289" s="18"/>
      <c r="D289" s="19"/>
      <c r="E289" s="19"/>
      <c r="F289" s="20"/>
    </row>
    <row r="290" spans="1:6" x14ac:dyDescent="0.25">
      <c r="A290" s="23">
        <v>270500</v>
      </c>
      <c r="B290" s="25" t="s">
        <v>145</v>
      </c>
      <c r="C290" s="18"/>
      <c r="D290" s="19"/>
      <c r="E290" s="19"/>
      <c r="F290" s="20"/>
    </row>
    <row r="291" spans="1:6" x14ac:dyDescent="0.25">
      <c r="A291" s="23">
        <v>266500</v>
      </c>
      <c r="B291" s="25" t="s">
        <v>146</v>
      </c>
      <c r="C291" s="18"/>
      <c r="D291" s="19"/>
      <c r="E291" s="19"/>
      <c r="F291" s="20"/>
    </row>
    <row r="292" spans="1:6" x14ac:dyDescent="0.25">
      <c r="A292" s="23">
        <v>116501</v>
      </c>
      <c r="B292" s="25" t="s">
        <v>147</v>
      </c>
      <c r="C292" s="18"/>
      <c r="D292" s="19"/>
      <c r="E292" s="19"/>
      <c r="F292" s="20"/>
    </row>
    <row r="293" spans="1:6" x14ac:dyDescent="0.25">
      <c r="A293" s="23">
        <v>115501</v>
      </c>
      <c r="B293" s="25" t="s">
        <v>148</v>
      </c>
      <c r="C293" s="18"/>
      <c r="D293" s="19"/>
      <c r="E293" s="19"/>
      <c r="F293" s="20"/>
    </row>
    <row r="294" spans="1:6" x14ac:dyDescent="0.25">
      <c r="A294" s="23">
        <v>112500</v>
      </c>
      <c r="B294" s="25" t="s">
        <v>149</v>
      </c>
      <c r="C294" s="18"/>
      <c r="D294" s="19"/>
      <c r="E294" s="19"/>
      <c r="F294" s="20"/>
    </row>
    <row r="295" spans="1:6" x14ac:dyDescent="0.25">
      <c r="A295" s="23">
        <v>109500</v>
      </c>
      <c r="B295" s="25" t="s">
        <v>150</v>
      </c>
      <c r="C295" s="18"/>
      <c r="D295" s="19"/>
      <c r="E295" s="19"/>
      <c r="F295" s="20"/>
    </row>
    <row r="296" spans="1:6" x14ac:dyDescent="0.25">
      <c r="A296" s="23">
        <v>104500</v>
      </c>
      <c r="B296" s="25" t="s">
        <v>151</v>
      </c>
      <c r="C296" s="18"/>
      <c r="D296" s="19"/>
      <c r="E296" s="19"/>
      <c r="F296" s="20"/>
    </row>
    <row r="297" spans="1:6" x14ac:dyDescent="0.25">
      <c r="A297" s="23">
        <v>108500</v>
      </c>
      <c r="B297" s="25" t="s">
        <v>152</v>
      </c>
      <c r="C297" s="18"/>
      <c r="D297" s="19"/>
      <c r="E297" s="19"/>
      <c r="F297" s="20"/>
    </row>
    <row r="298" spans="1:6" x14ac:dyDescent="0.25">
      <c r="A298" s="23">
        <v>118500</v>
      </c>
      <c r="B298" s="25" t="s">
        <v>153</v>
      </c>
      <c r="C298" s="18"/>
      <c r="D298" s="19"/>
      <c r="E298" s="19"/>
      <c r="F298" s="20"/>
    </row>
    <row r="299" spans="1:6" x14ac:dyDescent="0.25">
      <c r="A299" s="23">
        <v>313500</v>
      </c>
      <c r="B299" s="25" t="s">
        <v>154</v>
      </c>
      <c r="C299" s="18"/>
      <c r="D299" s="19"/>
      <c r="E299" s="19"/>
      <c r="F299" s="20"/>
    </row>
    <row r="300" spans="1:6" x14ac:dyDescent="0.25">
      <c r="A300" s="23">
        <v>319500</v>
      </c>
      <c r="B300" s="25" t="s">
        <v>155</v>
      </c>
      <c r="C300" s="18"/>
      <c r="D300" s="19"/>
      <c r="E300" s="19"/>
      <c r="F300" s="20"/>
    </row>
    <row r="301" spans="1:6" x14ac:dyDescent="0.25">
      <c r="A301" s="23">
        <v>725500</v>
      </c>
      <c r="B301" s="25" t="s">
        <v>156</v>
      </c>
      <c r="C301" s="18"/>
      <c r="D301" s="19"/>
      <c r="E301" s="19"/>
      <c r="F301" s="20"/>
    </row>
    <row r="302" spans="1:6" x14ac:dyDescent="0.25">
      <c r="A302" s="23">
        <v>625500</v>
      </c>
      <c r="B302" s="25" t="s">
        <v>157</v>
      </c>
      <c r="C302" s="18"/>
      <c r="D302" s="19"/>
      <c r="E302" s="19"/>
      <c r="F302" s="20"/>
    </row>
    <row r="303" spans="1:6" x14ac:dyDescent="0.25">
      <c r="A303" s="23">
        <v>574500</v>
      </c>
      <c r="B303" s="25" t="s">
        <v>158</v>
      </c>
      <c r="C303" s="18"/>
      <c r="D303" s="19"/>
      <c r="E303" s="19"/>
      <c r="F303" s="20"/>
    </row>
    <row r="304" spans="1:6" x14ac:dyDescent="0.25">
      <c r="A304" s="23">
        <v>562500</v>
      </c>
      <c r="B304" s="25" t="s">
        <v>159</v>
      </c>
      <c r="C304" s="18"/>
      <c r="D304" s="19"/>
      <c r="E304" s="19"/>
      <c r="F304" s="20"/>
    </row>
    <row r="305" spans="1:6" x14ac:dyDescent="0.25">
      <c r="A305" s="23">
        <v>118600</v>
      </c>
      <c r="B305" s="25" t="s">
        <v>160</v>
      </c>
      <c r="C305" s="18"/>
      <c r="D305" s="19"/>
      <c r="E305" s="19"/>
      <c r="F305" s="20"/>
    </row>
    <row r="306" spans="1:6" x14ac:dyDescent="0.25">
      <c r="A306" s="23">
        <v>118601</v>
      </c>
      <c r="B306" s="25" t="s">
        <v>161</v>
      </c>
      <c r="C306" s="18"/>
      <c r="D306" s="19"/>
      <c r="E306" s="19"/>
      <c r="F306" s="20"/>
    </row>
    <row r="307" spans="1:6" x14ac:dyDescent="0.25">
      <c r="A307" s="23">
        <v>118602</v>
      </c>
      <c r="B307" s="25" t="s">
        <v>162</v>
      </c>
      <c r="C307" s="18"/>
      <c r="D307" s="19"/>
      <c r="E307" s="19"/>
      <c r="F307" s="20"/>
    </row>
    <row r="308" spans="1:6" x14ac:dyDescent="0.25">
      <c r="A308" s="23">
        <v>118603</v>
      </c>
      <c r="B308" s="25" t="s">
        <v>163</v>
      </c>
      <c r="C308" s="18"/>
      <c r="D308" s="19"/>
      <c r="E308" s="19"/>
      <c r="F308" s="20"/>
    </row>
    <row r="309" spans="1:6" x14ac:dyDescent="0.25">
      <c r="A309" s="23">
        <v>118604</v>
      </c>
      <c r="B309" s="25" t="s">
        <v>164</v>
      </c>
      <c r="C309" s="18"/>
      <c r="D309" s="19"/>
      <c r="E309" s="19"/>
      <c r="F309" s="20"/>
    </row>
    <row r="310" spans="1:6" x14ac:dyDescent="0.25">
      <c r="A310" s="23">
        <v>118605</v>
      </c>
      <c r="B310" s="25" t="s">
        <v>165</v>
      </c>
      <c r="C310" s="18"/>
      <c r="D310" s="19"/>
      <c r="E310" s="19"/>
      <c r="F310" s="20"/>
    </row>
    <row r="311" spans="1:6" x14ac:dyDescent="0.25">
      <c r="A311" s="23">
        <v>108600</v>
      </c>
      <c r="B311" s="25" t="s">
        <v>166</v>
      </c>
      <c r="C311" s="18"/>
      <c r="D311" s="19"/>
      <c r="E311" s="19"/>
      <c r="F311" s="20"/>
    </row>
    <row r="312" spans="1:6" x14ac:dyDescent="0.25">
      <c r="A312" s="23">
        <v>108602</v>
      </c>
      <c r="B312" s="25" t="s">
        <v>167</v>
      </c>
      <c r="C312" s="18"/>
      <c r="D312" s="19"/>
      <c r="E312" s="19"/>
      <c r="F312" s="20"/>
    </row>
    <row r="313" spans="1:6" x14ac:dyDescent="0.25">
      <c r="A313" s="23">
        <v>108604</v>
      </c>
      <c r="B313" s="25" t="s">
        <v>168</v>
      </c>
      <c r="C313" s="18"/>
      <c r="D313" s="19"/>
      <c r="E313" s="19"/>
      <c r="F313" s="20"/>
    </row>
    <row r="314" spans="1:6" x14ac:dyDescent="0.25">
      <c r="A314" s="23">
        <v>108605</v>
      </c>
      <c r="B314" s="25" t="s">
        <v>169</v>
      </c>
      <c r="C314" s="18"/>
      <c r="D314" s="19"/>
      <c r="E314" s="19"/>
      <c r="F314" s="20"/>
    </row>
    <row r="315" spans="1:6" x14ac:dyDescent="0.25">
      <c r="A315" s="23">
        <v>104600</v>
      </c>
      <c r="B315" s="25" t="s">
        <v>170</v>
      </c>
      <c r="C315" s="18"/>
      <c r="D315" s="19"/>
      <c r="E315" s="19"/>
      <c r="F315" s="20"/>
    </row>
    <row r="316" spans="1:6" x14ac:dyDescent="0.25">
      <c r="A316" s="23">
        <v>104601</v>
      </c>
      <c r="B316" s="25" t="s">
        <v>171</v>
      </c>
      <c r="C316" s="18"/>
      <c r="D316" s="19"/>
      <c r="E316" s="19"/>
      <c r="F316" s="20"/>
    </row>
    <row r="317" spans="1:6" x14ac:dyDescent="0.25">
      <c r="A317" s="23">
        <v>104602</v>
      </c>
      <c r="B317" s="25" t="s">
        <v>172</v>
      </c>
      <c r="C317" s="18"/>
      <c r="D317" s="19"/>
      <c r="E317" s="19"/>
      <c r="F317" s="20"/>
    </row>
    <row r="318" spans="1:6" x14ac:dyDescent="0.25">
      <c r="A318" s="23">
        <v>104603</v>
      </c>
      <c r="B318" s="25" t="s">
        <v>173</v>
      </c>
      <c r="C318" s="18"/>
      <c r="D318" s="19"/>
      <c r="E318" s="19"/>
      <c r="F318" s="20"/>
    </row>
    <row r="319" spans="1:6" x14ac:dyDescent="0.25">
      <c r="A319" s="23">
        <v>104604</v>
      </c>
      <c r="B319" s="25" t="s">
        <v>174</v>
      </c>
      <c r="C319" s="18"/>
      <c r="D319" s="19"/>
      <c r="E319" s="19"/>
      <c r="F319" s="20"/>
    </row>
    <row r="320" spans="1:6" x14ac:dyDescent="0.25">
      <c r="A320" s="23">
        <v>104605</v>
      </c>
      <c r="B320" s="25" t="s">
        <v>175</v>
      </c>
      <c r="C320" s="18"/>
      <c r="D320" s="19"/>
      <c r="E320" s="19"/>
      <c r="F320" s="20"/>
    </row>
    <row r="321" spans="1:6" x14ac:dyDescent="0.25">
      <c r="A321" s="23">
        <v>109600</v>
      </c>
      <c r="B321" s="25" t="s">
        <v>176</v>
      </c>
      <c r="C321" s="18"/>
      <c r="D321" s="19"/>
      <c r="E321" s="19"/>
      <c r="F321" s="20"/>
    </row>
    <row r="322" spans="1:6" x14ac:dyDescent="0.25">
      <c r="A322" s="23">
        <v>109601</v>
      </c>
      <c r="B322" s="25" t="s">
        <v>177</v>
      </c>
      <c r="C322" s="18"/>
      <c r="D322" s="19"/>
      <c r="E322" s="19"/>
      <c r="F322" s="20"/>
    </row>
    <row r="323" spans="1:6" x14ac:dyDescent="0.25">
      <c r="A323" s="23">
        <v>109602</v>
      </c>
      <c r="B323" s="25" t="s">
        <v>178</v>
      </c>
      <c r="C323" s="18"/>
      <c r="D323" s="19"/>
      <c r="E323" s="19"/>
      <c r="F323" s="20"/>
    </row>
    <row r="324" spans="1:6" x14ac:dyDescent="0.25">
      <c r="A324" s="23">
        <v>109603</v>
      </c>
      <c r="B324" s="25" t="s">
        <v>179</v>
      </c>
      <c r="C324" s="18"/>
      <c r="D324" s="19"/>
      <c r="E324" s="19"/>
      <c r="F324" s="20"/>
    </row>
    <row r="325" spans="1:6" x14ac:dyDescent="0.25">
      <c r="A325" s="23">
        <v>109604</v>
      </c>
      <c r="B325" s="25" t="s">
        <v>180</v>
      </c>
      <c r="C325" s="18"/>
      <c r="D325" s="19"/>
      <c r="E325" s="19"/>
      <c r="F325" s="20"/>
    </row>
    <row r="326" spans="1:6" x14ac:dyDescent="0.25">
      <c r="A326" s="23">
        <v>109605</v>
      </c>
      <c r="B326" s="25" t="s">
        <v>181</v>
      </c>
      <c r="C326" s="18"/>
      <c r="D326" s="19"/>
      <c r="E326" s="19"/>
      <c r="F326" s="20"/>
    </row>
    <row r="327" spans="1:6" x14ac:dyDescent="0.25">
      <c r="A327" s="23">
        <v>112600</v>
      </c>
      <c r="B327" s="25" t="s">
        <v>182</v>
      </c>
      <c r="C327" s="18"/>
      <c r="D327" s="19"/>
      <c r="E327" s="19"/>
      <c r="F327" s="20"/>
    </row>
    <row r="328" spans="1:6" x14ac:dyDescent="0.25">
      <c r="A328" s="23">
        <v>112601</v>
      </c>
      <c r="B328" s="25" t="s">
        <v>183</v>
      </c>
      <c r="C328" s="18"/>
      <c r="D328" s="19"/>
      <c r="E328" s="19"/>
      <c r="F328" s="20"/>
    </row>
    <row r="329" spans="1:6" x14ac:dyDescent="0.25">
      <c r="A329" s="23">
        <v>112602</v>
      </c>
      <c r="B329" s="25" t="s">
        <v>184</v>
      </c>
      <c r="C329" s="18"/>
      <c r="D329" s="19"/>
      <c r="E329" s="19"/>
      <c r="F329" s="20"/>
    </row>
    <row r="330" spans="1:6" x14ac:dyDescent="0.25">
      <c r="A330" s="23">
        <v>112603</v>
      </c>
      <c r="B330" s="25" t="s">
        <v>185</v>
      </c>
      <c r="C330" s="18"/>
      <c r="D330" s="19"/>
      <c r="E330" s="19"/>
      <c r="F330" s="20"/>
    </row>
    <row r="331" spans="1:6" x14ac:dyDescent="0.25">
      <c r="A331" s="23">
        <v>112604</v>
      </c>
      <c r="B331" s="25" t="s">
        <v>186</v>
      </c>
      <c r="C331" s="18"/>
      <c r="D331" s="19"/>
      <c r="E331" s="19"/>
      <c r="F331" s="20"/>
    </row>
    <row r="332" spans="1:6" x14ac:dyDescent="0.25">
      <c r="A332" s="23">
        <v>112605</v>
      </c>
      <c r="B332" s="25" t="s">
        <v>187</v>
      </c>
      <c r="C332" s="18"/>
      <c r="D332" s="19"/>
      <c r="E332" s="19"/>
      <c r="F332" s="20"/>
    </row>
    <row r="333" spans="1:6" x14ac:dyDescent="0.25">
      <c r="A333" s="23">
        <v>113602</v>
      </c>
      <c r="B333" s="25" t="s">
        <v>188</v>
      </c>
      <c r="C333" s="18"/>
      <c r="D333" s="19"/>
      <c r="E333" s="19"/>
      <c r="F333" s="20"/>
    </row>
    <row r="334" spans="1:6" x14ac:dyDescent="0.25">
      <c r="A334" s="23">
        <v>113603</v>
      </c>
      <c r="B334" s="25" t="s">
        <v>189</v>
      </c>
      <c r="C334" s="18"/>
      <c r="D334" s="19"/>
      <c r="E334" s="19"/>
      <c r="F334" s="20"/>
    </row>
    <row r="335" spans="1:6" x14ac:dyDescent="0.25">
      <c r="A335" s="23">
        <v>113604</v>
      </c>
      <c r="B335" s="25" t="s">
        <v>190</v>
      </c>
      <c r="C335" s="18"/>
      <c r="D335" s="19"/>
      <c r="E335" s="19"/>
      <c r="F335" s="20"/>
    </row>
    <row r="336" spans="1:6" x14ac:dyDescent="0.25">
      <c r="A336" s="23">
        <v>113605</v>
      </c>
      <c r="B336" s="25" t="s">
        <v>191</v>
      </c>
      <c r="C336" s="18"/>
      <c r="D336" s="19"/>
      <c r="E336" s="19"/>
      <c r="F336" s="20"/>
    </row>
    <row r="337" spans="1:6" x14ac:dyDescent="0.25">
      <c r="A337" s="23">
        <v>115600</v>
      </c>
      <c r="B337" s="25" t="s">
        <v>192</v>
      </c>
      <c r="C337" s="18"/>
      <c r="D337" s="19"/>
      <c r="E337" s="19"/>
      <c r="F337" s="20"/>
    </row>
    <row r="338" spans="1:6" x14ac:dyDescent="0.25">
      <c r="A338" s="23">
        <v>115601</v>
      </c>
      <c r="B338" s="25" t="s">
        <v>193</v>
      </c>
      <c r="C338" s="18"/>
      <c r="D338" s="19"/>
      <c r="E338" s="19"/>
      <c r="F338" s="20"/>
    </row>
    <row r="339" spans="1:6" x14ac:dyDescent="0.25">
      <c r="A339" s="23">
        <v>115602</v>
      </c>
      <c r="B339" s="25" t="s">
        <v>194</v>
      </c>
      <c r="C339" s="18"/>
      <c r="D339" s="19"/>
      <c r="E339" s="19"/>
      <c r="F339" s="20"/>
    </row>
    <row r="340" spans="1:6" x14ac:dyDescent="0.25">
      <c r="A340" s="23">
        <v>115603</v>
      </c>
      <c r="B340" s="25" t="s">
        <v>195</v>
      </c>
      <c r="C340" s="18"/>
      <c r="D340" s="19"/>
      <c r="E340" s="19"/>
      <c r="F340" s="20"/>
    </row>
    <row r="341" spans="1:6" x14ac:dyDescent="0.25">
      <c r="A341" s="23">
        <v>115604</v>
      </c>
      <c r="B341" s="25" t="s">
        <v>196</v>
      </c>
      <c r="C341" s="18"/>
      <c r="D341" s="19"/>
      <c r="E341" s="19"/>
      <c r="F341" s="20"/>
    </row>
    <row r="342" spans="1:6" x14ac:dyDescent="0.25">
      <c r="A342" s="23">
        <v>115605</v>
      </c>
      <c r="B342" s="25" t="s">
        <v>197</v>
      </c>
      <c r="C342" s="18"/>
      <c r="D342" s="19"/>
      <c r="E342" s="19"/>
      <c r="F342" s="20"/>
    </row>
    <row r="343" spans="1:6" x14ac:dyDescent="0.25">
      <c r="A343" s="23">
        <v>159601</v>
      </c>
      <c r="B343" s="25" t="s">
        <v>198</v>
      </c>
      <c r="C343" s="18"/>
      <c r="D343" s="19"/>
      <c r="E343" s="19"/>
      <c r="F343" s="20"/>
    </row>
    <row r="344" spans="1:6" x14ac:dyDescent="0.25">
      <c r="A344" s="23">
        <v>159602</v>
      </c>
      <c r="B344" s="25" t="s">
        <v>199</v>
      </c>
      <c r="C344" s="18"/>
      <c r="D344" s="19"/>
      <c r="E344" s="19"/>
      <c r="F344" s="20"/>
    </row>
    <row r="345" spans="1:6" x14ac:dyDescent="0.25">
      <c r="A345" s="23">
        <v>159603</v>
      </c>
      <c r="B345" s="25" t="s">
        <v>200</v>
      </c>
      <c r="C345" s="18"/>
      <c r="D345" s="19"/>
      <c r="E345" s="19"/>
      <c r="F345" s="20"/>
    </row>
    <row r="346" spans="1:6" x14ac:dyDescent="0.25">
      <c r="A346" s="23">
        <v>159604</v>
      </c>
      <c r="B346" s="25" t="s">
        <v>201</v>
      </c>
      <c r="C346" s="18"/>
      <c r="D346" s="19"/>
      <c r="E346" s="19"/>
      <c r="F346" s="20"/>
    </row>
    <row r="347" spans="1:6" x14ac:dyDescent="0.25">
      <c r="A347" s="23">
        <v>159606</v>
      </c>
      <c r="B347" s="25" t="s">
        <v>202</v>
      </c>
      <c r="C347" s="18"/>
      <c r="D347" s="19"/>
      <c r="E347" s="19"/>
      <c r="F347" s="20"/>
    </row>
    <row r="348" spans="1:6" x14ac:dyDescent="0.25">
      <c r="A348" s="23">
        <v>266664</v>
      </c>
      <c r="B348" s="25" t="s">
        <v>203</v>
      </c>
      <c r="C348" s="18"/>
      <c r="D348" s="19"/>
      <c r="E348" s="19"/>
      <c r="F348" s="20"/>
    </row>
    <row r="349" spans="1:6" x14ac:dyDescent="0.25">
      <c r="A349" s="23">
        <v>266665</v>
      </c>
      <c r="B349" s="25" t="s">
        <v>204</v>
      </c>
      <c r="C349" s="18"/>
      <c r="D349" s="19"/>
      <c r="E349" s="19"/>
      <c r="F349" s="20"/>
    </row>
    <row r="350" spans="1:6" x14ac:dyDescent="0.25">
      <c r="A350" s="23">
        <v>266666</v>
      </c>
      <c r="B350" s="25" t="s">
        <v>205</v>
      </c>
      <c r="C350" s="18"/>
      <c r="D350" s="19"/>
      <c r="E350" s="19"/>
      <c r="F350" s="20"/>
    </row>
    <row r="351" spans="1:6" x14ac:dyDescent="0.25">
      <c r="A351" s="23">
        <v>266667</v>
      </c>
      <c r="B351" s="25" t="s">
        <v>206</v>
      </c>
      <c r="C351" s="18"/>
      <c r="D351" s="19"/>
      <c r="E351" s="19"/>
      <c r="F351" s="20"/>
    </row>
    <row r="352" spans="1:6" x14ac:dyDescent="0.25">
      <c r="A352" s="23">
        <v>266668</v>
      </c>
      <c r="B352" s="25" t="s">
        <v>207</v>
      </c>
      <c r="C352" s="18"/>
      <c r="D352" s="19"/>
      <c r="E352" s="19"/>
      <c r="F352" s="20"/>
    </row>
    <row r="353" spans="1:6" x14ac:dyDescent="0.25">
      <c r="A353" s="23">
        <v>266669</v>
      </c>
      <c r="B353" s="25" t="s">
        <v>208</v>
      </c>
      <c r="C353" s="18"/>
      <c r="D353" s="19"/>
      <c r="E353" s="19"/>
      <c r="F353" s="20"/>
    </row>
    <row r="354" spans="1:6" x14ac:dyDescent="0.25">
      <c r="A354" s="23">
        <v>270664</v>
      </c>
      <c r="B354" s="25" t="s">
        <v>209</v>
      </c>
      <c r="C354" s="18"/>
      <c r="D354" s="19"/>
      <c r="E354" s="19"/>
      <c r="F354" s="20"/>
    </row>
    <row r="355" spans="1:6" x14ac:dyDescent="0.25">
      <c r="A355" s="23">
        <v>270665</v>
      </c>
      <c r="B355" s="25" t="s">
        <v>210</v>
      </c>
      <c r="C355" s="18"/>
      <c r="D355" s="19"/>
      <c r="E355" s="19"/>
      <c r="F355" s="20"/>
    </row>
    <row r="356" spans="1:6" x14ac:dyDescent="0.25">
      <c r="A356" s="23">
        <v>270666</v>
      </c>
      <c r="B356" s="25" t="s">
        <v>211</v>
      </c>
      <c r="C356" s="18"/>
      <c r="D356" s="19"/>
      <c r="E356" s="19"/>
      <c r="F356" s="20"/>
    </row>
    <row r="357" spans="1:6" x14ac:dyDescent="0.25">
      <c r="A357" s="23">
        <v>270667</v>
      </c>
      <c r="B357" s="25" t="s">
        <v>212</v>
      </c>
      <c r="C357" s="18"/>
      <c r="D357" s="19"/>
      <c r="E357" s="19"/>
      <c r="F357" s="20"/>
    </row>
    <row r="358" spans="1:6" x14ac:dyDescent="0.25">
      <c r="A358" s="23">
        <v>270668</v>
      </c>
      <c r="B358" s="25" t="s">
        <v>213</v>
      </c>
      <c r="C358" s="18"/>
      <c r="D358" s="19"/>
      <c r="E358" s="19"/>
      <c r="F358" s="20"/>
    </row>
    <row r="359" spans="1:6" x14ac:dyDescent="0.25">
      <c r="A359" s="23">
        <v>270669</v>
      </c>
      <c r="B359" s="25" t="s">
        <v>214</v>
      </c>
      <c r="C359" s="18"/>
      <c r="D359" s="19"/>
      <c r="E359" s="19"/>
      <c r="F359" s="20"/>
    </row>
    <row r="360" spans="1:6" x14ac:dyDescent="0.25">
      <c r="A360" s="23">
        <v>271664</v>
      </c>
      <c r="B360" s="25" t="s">
        <v>215</v>
      </c>
      <c r="C360" s="18"/>
      <c r="D360" s="19"/>
      <c r="E360" s="19"/>
      <c r="F360" s="20"/>
    </row>
    <row r="361" spans="1:6" x14ac:dyDescent="0.25">
      <c r="A361" s="23">
        <v>271665</v>
      </c>
      <c r="B361" s="25" t="s">
        <v>216</v>
      </c>
      <c r="C361" s="18"/>
      <c r="D361" s="19"/>
      <c r="E361" s="19"/>
      <c r="F361" s="20"/>
    </row>
    <row r="362" spans="1:6" x14ac:dyDescent="0.25">
      <c r="A362" s="23">
        <v>271666</v>
      </c>
      <c r="B362" s="25" t="s">
        <v>217</v>
      </c>
      <c r="C362" s="18"/>
      <c r="D362" s="19"/>
      <c r="E362" s="19"/>
      <c r="F362" s="20"/>
    </row>
    <row r="363" spans="1:6" x14ac:dyDescent="0.25">
      <c r="A363" s="23">
        <v>271667</v>
      </c>
      <c r="B363" s="25" t="s">
        <v>218</v>
      </c>
      <c r="C363" s="18"/>
      <c r="D363" s="19"/>
      <c r="E363" s="19"/>
      <c r="F363" s="20"/>
    </row>
    <row r="364" spans="1:6" x14ac:dyDescent="0.25">
      <c r="A364" s="23">
        <v>263665</v>
      </c>
      <c r="B364" s="25" t="s">
        <v>219</v>
      </c>
      <c r="C364" s="18"/>
      <c r="D364" s="19"/>
      <c r="E364" s="19"/>
      <c r="F364" s="20"/>
    </row>
    <row r="365" spans="1:6" x14ac:dyDescent="0.25">
      <c r="A365" s="23">
        <v>263666</v>
      </c>
      <c r="B365" s="25" t="s">
        <v>220</v>
      </c>
      <c r="C365" s="18"/>
      <c r="D365" s="19"/>
      <c r="E365" s="19"/>
      <c r="F365" s="20"/>
    </row>
    <row r="366" spans="1:6" x14ac:dyDescent="0.25">
      <c r="A366" s="23">
        <v>263667</v>
      </c>
      <c r="B366" s="25" t="s">
        <v>221</v>
      </c>
      <c r="C366" s="18"/>
      <c r="D366" s="19"/>
      <c r="E366" s="19"/>
      <c r="F366" s="20"/>
    </row>
    <row r="367" spans="1:6" x14ac:dyDescent="0.25">
      <c r="A367" s="23">
        <v>263668</v>
      </c>
      <c r="B367" s="25" t="s">
        <v>222</v>
      </c>
      <c r="C367" s="18"/>
      <c r="D367" s="19"/>
      <c r="E367" s="19"/>
      <c r="F367" s="20"/>
    </row>
    <row r="368" spans="1:6" x14ac:dyDescent="0.25">
      <c r="A368" s="23">
        <v>263669</v>
      </c>
      <c r="B368" s="25" t="s">
        <v>223</v>
      </c>
      <c r="C368" s="18"/>
      <c r="D368" s="19"/>
      <c r="E368" s="19"/>
      <c r="F368" s="20"/>
    </row>
    <row r="369" spans="1:6" x14ac:dyDescent="0.25">
      <c r="A369" s="23">
        <v>260664</v>
      </c>
      <c r="B369" s="25" t="s">
        <v>224</v>
      </c>
      <c r="C369" s="18"/>
      <c r="D369" s="19"/>
      <c r="E369" s="19"/>
      <c r="F369" s="20"/>
    </row>
    <row r="370" spans="1:6" x14ac:dyDescent="0.25">
      <c r="A370" s="23">
        <v>260665</v>
      </c>
      <c r="B370" s="25" t="s">
        <v>225</v>
      </c>
      <c r="C370" s="18"/>
      <c r="D370" s="19"/>
      <c r="E370" s="19"/>
      <c r="F370" s="20"/>
    </row>
    <row r="371" spans="1:6" x14ac:dyDescent="0.25">
      <c r="A371" s="23">
        <v>260666</v>
      </c>
      <c r="B371" s="25" t="s">
        <v>226</v>
      </c>
      <c r="C371" s="18"/>
      <c r="D371" s="19"/>
      <c r="E371" s="19"/>
      <c r="F371" s="20"/>
    </row>
    <row r="372" spans="1:6" x14ac:dyDescent="0.25">
      <c r="A372" s="23">
        <v>260667</v>
      </c>
      <c r="B372" s="25" t="s">
        <v>227</v>
      </c>
      <c r="C372" s="18"/>
      <c r="D372" s="19"/>
      <c r="E372" s="19"/>
      <c r="F372" s="20"/>
    </row>
    <row r="373" spans="1:6" x14ac:dyDescent="0.25">
      <c r="A373" s="23">
        <v>260668</v>
      </c>
      <c r="B373" s="25" t="s">
        <v>228</v>
      </c>
      <c r="C373" s="18"/>
      <c r="D373" s="19"/>
      <c r="E373" s="19"/>
      <c r="F373" s="20"/>
    </row>
    <row r="374" spans="1:6" x14ac:dyDescent="0.25">
      <c r="A374" s="23">
        <v>260669</v>
      </c>
      <c r="B374" s="25" t="s">
        <v>229</v>
      </c>
      <c r="C374" s="18"/>
      <c r="D374" s="19"/>
      <c r="E374" s="19"/>
      <c r="F374" s="20"/>
    </row>
    <row r="375" spans="1:6" x14ac:dyDescent="0.25">
      <c r="A375" s="23">
        <v>252664</v>
      </c>
      <c r="B375" s="25" t="s">
        <v>230</v>
      </c>
      <c r="C375" s="18"/>
      <c r="D375" s="19"/>
      <c r="E375" s="19"/>
      <c r="F375" s="20"/>
    </row>
    <row r="376" spans="1:6" x14ac:dyDescent="0.25">
      <c r="A376" s="23">
        <v>252665</v>
      </c>
      <c r="B376" s="25" t="s">
        <v>231</v>
      </c>
      <c r="C376" s="18"/>
      <c r="D376" s="19"/>
      <c r="E376" s="19"/>
      <c r="F376" s="20"/>
    </row>
    <row r="377" spans="1:6" x14ac:dyDescent="0.25">
      <c r="A377" s="23">
        <v>252666</v>
      </c>
      <c r="B377" s="25" t="s">
        <v>232</v>
      </c>
      <c r="C377" s="18"/>
      <c r="D377" s="19"/>
      <c r="E377" s="19"/>
      <c r="F377" s="20"/>
    </row>
    <row r="378" spans="1:6" x14ac:dyDescent="0.25">
      <c r="A378" s="23">
        <v>252667</v>
      </c>
      <c r="B378" s="25" t="s">
        <v>233</v>
      </c>
      <c r="C378" s="18"/>
      <c r="D378" s="19"/>
      <c r="E378" s="19"/>
      <c r="F378" s="20"/>
    </row>
    <row r="379" spans="1:6" x14ac:dyDescent="0.25">
      <c r="A379" s="23">
        <v>252668</v>
      </c>
      <c r="B379" s="25" t="s">
        <v>234</v>
      </c>
      <c r="C379" s="18"/>
      <c r="D379" s="19"/>
      <c r="E379" s="19"/>
      <c r="F379" s="20"/>
    </row>
    <row r="380" spans="1:6" x14ac:dyDescent="0.25">
      <c r="A380" s="23">
        <v>252669</v>
      </c>
      <c r="B380" s="25" t="s">
        <v>235</v>
      </c>
      <c r="C380" s="18"/>
      <c r="D380" s="19"/>
      <c r="E380" s="19"/>
      <c r="F380" s="20"/>
    </row>
    <row r="381" spans="1:6" x14ac:dyDescent="0.25">
      <c r="A381" s="23">
        <v>870664</v>
      </c>
      <c r="B381" s="25" t="s">
        <v>236</v>
      </c>
      <c r="C381" s="18"/>
      <c r="D381" s="19"/>
      <c r="E381" s="19"/>
      <c r="F381" s="20"/>
    </row>
    <row r="382" spans="1:6" x14ac:dyDescent="0.25">
      <c r="A382" s="23">
        <v>870665</v>
      </c>
      <c r="B382" s="25" t="s">
        <v>237</v>
      </c>
      <c r="C382" s="18"/>
      <c r="D382" s="19"/>
      <c r="E382" s="19"/>
      <c r="F382" s="20"/>
    </row>
    <row r="383" spans="1:6" x14ac:dyDescent="0.25">
      <c r="A383" s="23">
        <v>870666</v>
      </c>
      <c r="B383" s="25" t="s">
        <v>238</v>
      </c>
      <c r="C383" s="18"/>
      <c r="D383" s="19"/>
      <c r="E383" s="19"/>
      <c r="F383" s="20"/>
    </row>
    <row r="384" spans="1:6" x14ac:dyDescent="0.25">
      <c r="A384" s="23">
        <v>562664</v>
      </c>
      <c r="B384" s="25" t="s">
        <v>239</v>
      </c>
      <c r="C384" s="18"/>
      <c r="D384" s="19"/>
      <c r="E384" s="19"/>
      <c r="F384" s="20"/>
    </row>
    <row r="385" spans="1:6" x14ac:dyDescent="0.25">
      <c r="A385" s="23">
        <v>562665</v>
      </c>
      <c r="B385" s="25" t="s">
        <v>240</v>
      </c>
      <c r="C385" s="18"/>
      <c r="D385" s="19"/>
      <c r="E385" s="19"/>
      <c r="F385" s="20"/>
    </row>
    <row r="386" spans="1:6" x14ac:dyDescent="0.25">
      <c r="A386" s="23">
        <v>562666</v>
      </c>
      <c r="B386" s="25" t="s">
        <v>241</v>
      </c>
      <c r="C386" s="18"/>
      <c r="D386" s="19"/>
      <c r="E386" s="19"/>
      <c r="F386" s="20"/>
    </row>
    <row r="387" spans="1:6" x14ac:dyDescent="0.25">
      <c r="A387" s="23">
        <v>562667</v>
      </c>
      <c r="B387" s="25" t="s">
        <v>242</v>
      </c>
      <c r="C387" s="18"/>
      <c r="D387" s="19"/>
      <c r="E387" s="19"/>
      <c r="F387" s="20"/>
    </row>
    <row r="388" spans="1:6" x14ac:dyDescent="0.25">
      <c r="A388" s="23">
        <v>562668</v>
      </c>
      <c r="B388" s="25" t="s">
        <v>243</v>
      </c>
      <c r="C388" s="18"/>
      <c r="D388" s="19"/>
      <c r="E388" s="19"/>
      <c r="F388" s="20"/>
    </row>
    <row r="389" spans="1:6" x14ac:dyDescent="0.25">
      <c r="A389" s="23">
        <v>625664</v>
      </c>
      <c r="B389" s="25" t="s">
        <v>244</v>
      </c>
      <c r="C389" s="18"/>
      <c r="D389" s="19"/>
      <c r="E389" s="19"/>
      <c r="F389" s="20"/>
    </row>
    <row r="390" spans="1:6" x14ac:dyDescent="0.25">
      <c r="A390" s="23">
        <v>625665</v>
      </c>
      <c r="B390" s="25" t="s">
        <v>245</v>
      </c>
      <c r="C390" s="18"/>
      <c r="D390" s="19"/>
      <c r="E390" s="19"/>
      <c r="F390" s="20"/>
    </row>
    <row r="391" spans="1:6" x14ac:dyDescent="0.25">
      <c r="A391" s="23">
        <v>625666</v>
      </c>
      <c r="B391" s="25" t="s">
        <v>246</v>
      </c>
      <c r="C391" s="18"/>
      <c r="D391" s="19"/>
      <c r="E391" s="19"/>
      <c r="F391" s="20"/>
    </row>
    <row r="392" spans="1:6" x14ac:dyDescent="0.25">
      <c r="A392" s="23">
        <v>625667</v>
      </c>
      <c r="B392" s="25" t="s">
        <v>247</v>
      </c>
      <c r="C392" s="18"/>
      <c r="D392" s="19"/>
      <c r="E392" s="19"/>
      <c r="F392" s="20"/>
    </row>
    <row r="393" spans="1:6" x14ac:dyDescent="0.25">
      <c r="A393" s="23">
        <v>625668</v>
      </c>
      <c r="B393" s="25" t="s">
        <v>248</v>
      </c>
      <c r="C393" s="18"/>
      <c r="D393" s="19"/>
      <c r="E393" s="19"/>
      <c r="F393" s="20"/>
    </row>
    <row r="394" spans="1:6" x14ac:dyDescent="0.25">
      <c r="A394" s="23">
        <v>253800</v>
      </c>
      <c r="B394" s="25" t="s">
        <v>249</v>
      </c>
      <c r="C394" s="18"/>
      <c r="D394" s="19"/>
      <c r="E394" s="19"/>
      <c r="F394" s="20"/>
    </row>
    <row r="395" spans="1:6" x14ac:dyDescent="0.25">
      <c r="A395" s="23">
        <v>274800</v>
      </c>
      <c r="B395" s="25" t="s">
        <v>250</v>
      </c>
      <c r="C395" s="18"/>
      <c r="D395" s="19"/>
      <c r="E395" s="19"/>
      <c r="F395" s="20"/>
    </row>
    <row r="396" spans="1:6" x14ac:dyDescent="0.25">
      <c r="A396" s="23">
        <v>116800</v>
      </c>
      <c r="B396" s="25" t="s">
        <v>251</v>
      </c>
      <c r="C396" s="18"/>
      <c r="D396" s="19"/>
      <c r="E396" s="19"/>
      <c r="F396" s="20"/>
    </row>
    <row r="397" spans="1:6" x14ac:dyDescent="0.25">
      <c r="A397" s="23">
        <v>115800</v>
      </c>
      <c r="B397" s="25" t="s">
        <v>252</v>
      </c>
      <c r="C397" s="18"/>
      <c r="D397" s="19"/>
      <c r="E397" s="19"/>
      <c r="F397" s="20"/>
    </row>
    <row r="398" spans="1:6" x14ac:dyDescent="0.25">
      <c r="A398" s="23">
        <v>113800</v>
      </c>
      <c r="B398" s="25" t="s">
        <v>253</v>
      </c>
      <c r="C398" s="18"/>
      <c r="D398" s="19"/>
      <c r="E398" s="19"/>
      <c r="F398" s="20"/>
    </row>
    <row r="399" spans="1:6" x14ac:dyDescent="0.25">
      <c r="A399" s="23">
        <v>112800</v>
      </c>
      <c r="B399" s="25" t="s">
        <v>254</v>
      </c>
      <c r="C399" s="18"/>
      <c r="D399" s="19"/>
      <c r="E399" s="19"/>
      <c r="F399" s="20"/>
    </row>
    <row r="400" spans="1:6" x14ac:dyDescent="0.25">
      <c r="A400" s="23">
        <v>104800</v>
      </c>
      <c r="B400" s="25" t="s">
        <v>255</v>
      </c>
      <c r="C400" s="18"/>
      <c r="D400" s="19"/>
      <c r="E400" s="19"/>
      <c r="F400" s="20"/>
    </row>
    <row r="401" spans="1:6" x14ac:dyDescent="0.25">
      <c r="A401" s="23">
        <v>118800</v>
      </c>
      <c r="B401" s="25" t="s">
        <v>256</v>
      </c>
      <c r="C401" s="18"/>
      <c r="D401" s="19"/>
      <c r="E401" s="19"/>
      <c r="F401" s="20"/>
    </row>
    <row r="402" spans="1:6" x14ac:dyDescent="0.25">
      <c r="A402" s="23">
        <v>118801</v>
      </c>
      <c r="B402" s="25" t="s">
        <v>257</v>
      </c>
      <c r="C402" s="18"/>
      <c r="D402" s="19"/>
      <c r="E402" s="19"/>
      <c r="F402" s="20"/>
    </row>
    <row r="403" spans="1:6" x14ac:dyDescent="0.25">
      <c r="A403" s="23">
        <v>625800</v>
      </c>
      <c r="B403" s="25" t="s">
        <v>258</v>
      </c>
      <c r="C403" s="18"/>
      <c r="D403" s="19"/>
      <c r="E403" s="19"/>
      <c r="F403" s="20"/>
    </row>
    <row r="404" spans="1:6" x14ac:dyDescent="0.25">
      <c r="A404" s="23">
        <v>620800</v>
      </c>
      <c r="B404" s="25" t="s">
        <v>259</v>
      </c>
      <c r="C404" s="18"/>
      <c r="D404" s="19"/>
      <c r="E404" s="19"/>
      <c r="F404" s="20"/>
    </row>
    <row r="405" spans="1:6" x14ac:dyDescent="0.25">
      <c r="A405" s="23">
        <v>106400</v>
      </c>
      <c r="B405" s="25" t="s">
        <v>260</v>
      </c>
      <c r="C405" s="18"/>
      <c r="D405" s="19"/>
      <c r="E405" s="19"/>
      <c r="F405" s="20"/>
    </row>
    <row r="406" spans="1:6" x14ac:dyDescent="0.25">
      <c r="A406" s="23">
        <v>107400</v>
      </c>
      <c r="B406" s="25" t="s">
        <v>261</v>
      </c>
      <c r="C406" s="18"/>
      <c r="D406" s="19"/>
      <c r="E406" s="19"/>
      <c r="F406" s="20"/>
    </row>
    <row r="407" spans="1:6" x14ac:dyDescent="0.25">
      <c r="A407" s="23">
        <v>111400</v>
      </c>
      <c r="B407" s="25" t="s">
        <v>262</v>
      </c>
      <c r="C407" s="18"/>
      <c r="D407" s="19"/>
      <c r="E407" s="19"/>
      <c r="F407" s="20"/>
    </row>
    <row r="408" spans="1:6" x14ac:dyDescent="0.25">
      <c r="A408" s="23">
        <v>195800</v>
      </c>
      <c r="B408" s="25" t="s">
        <v>263</v>
      </c>
      <c r="C408" s="18"/>
      <c r="D408" s="19"/>
      <c r="E408" s="19"/>
      <c r="F408" s="20"/>
    </row>
    <row r="409" spans="1:6" x14ac:dyDescent="0.25">
      <c r="A409" s="23">
        <v>317401</v>
      </c>
      <c r="B409" s="25" t="s">
        <v>264</v>
      </c>
      <c r="C409" s="18"/>
      <c r="D409" s="19"/>
      <c r="E409" s="19"/>
      <c r="F409" s="20"/>
    </row>
    <row r="410" spans="1:6" x14ac:dyDescent="0.25">
      <c r="A410" s="23">
        <v>317402</v>
      </c>
      <c r="B410" s="25" t="s">
        <v>265</v>
      </c>
      <c r="C410" s="18"/>
      <c r="D410" s="19"/>
      <c r="E410" s="19"/>
      <c r="F410" s="20"/>
    </row>
    <row r="411" spans="1:6" x14ac:dyDescent="0.25">
      <c r="A411" s="23">
        <v>317403</v>
      </c>
      <c r="B411" s="25" t="s">
        <v>266</v>
      </c>
      <c r="C411" s="18"/>
      <c r="D411" s="19"/>
      <c r="E411" s="19"/>
      <c r="F411" s="20"/>
    </row>
    <row r="412" spans="1:6" x14ac:dyDescent="0.25">
      <c r="A412" s="23">
        <v>317404</v>
      </c>
      <c r="B412" s="25" t="s">
        <v>267</v>
      </c>
      <c r="C412" s="18"/>
      <c r="D412" s="19"/>
      <c r="E412" s="19"/>
      <c r="F412" s="20"/>
    </row>
    <row r="413" spans="1:6" x14ac:dyDescent="0.25">
      <c r="A413" s="23">
        <v>302400</v>
      </c>
      <c r="B413" s="25" t="s">
        <v>268</v>
      </c>
      <c r="C413" s="18"/>
      <c r="D413" s="19"/>
      <c r="E413" s="19"/>
      <c r="F413" s="20"/>
    </row>
    <row r="414" spans="1:6" x14ac:dyDescent="0.25">
      <c r="A414" s="23">
        <v>731400</v>
      </c>
      <c r="B414" s="25" t="s">
        <v>269</v>
      </c>
      <c r="C414" s="18"/>
      <c r="D414" s="19"/>
      <c r="E414" s="19"/>
      <c r="F414" s="20"/>
    </row>
    <row r="415" spans="1:6" x14ac:dyDescent="0.25">
      <c r="A415" s="23">
        <v>551400</v>
      </c>
      <c r="B415" s="25" t="s">
        <v>270</v>
      </c>
      <c r="C415" s="18"/>
      <c r="D415" s="19"/>
      <c r="E415" s="19"/>
      <c r="F415" s="20"/>
    </row>
    <row r="416" spans="1:6" x14ac:dyDescent="0.25">
      <c r="A416" s="23">
        <v>566400</v>
      </c>
      <c r="B416" s="25" t="s">
        <v>271</v>
      </c>
      <c r="C416" s="18"/>
      <c r="D416" s="19"/>
      <c r="E416" s="19"/>
      <c r="F416" s="20"/>
    </row>
    <row r="417" spans="1:6" x14ac:dyDescent="0.25">
      <c r="A417" s="23">
        <v>184500</v>
      </c>
      <c r="B417" s="25" t="s">
        <v>272</v>
      </c>
      <c r="C417" s="18"/>
      <c r="D417" s="19"/>
      <c r="E417" s="19"/>
      <c r="F417" s="20"/>
    </row>
    <row r="418" spans="1:6" x14ac:dyDescent="0.25">
      <c r="A418" s="23">
        <v>111500</v>
      </c>
      <c r="B418" s="25" t="s">
        <v>273</v>
      </c>
      <c r="C418" s="18"/>
      <c r="D418" s="19"/>
      <c r="E418" s="19"/>
      <c r="F418" s="20"/>
    </row>
    <row r="419" spans="1:6" x14ac:dyDescent="0.25">
      <c r="A419" s="23">
        <v>107500</v>
      </c>
      <c r="B419" s="25" t="s">
        <v>274</v>
      </c>
      <c r="C419" s="18"/>
      <c r="D419" s="19"/>
      <c r="E419" s="19"/>
      <c r="F419" s="20"/>
    </row>
    <row r="420" spans="1:6" x14ac:dyDescent="0.25">
      <c r="A420" s="23">
        <v>106500</v>
      </c>
      <c r="B420" s="25" t="s">
        <v>275</v>
      </c>
      <c r="C420" s="18"/>
      <c r="D420" s="19"/>
      <c r="E420" s="19"/>
      <c r="F420" s="20"/>
    </row>
    <row r="421" spans="1:6" x14ac:dyDescent="0.25">
      <c r="A421" s="23">
        <v>302500</v>
      </c>
      <c r="B421" s="25" t="s">
        <v>276</v>
      </c>
      <c r="C421" s="18"/>
      <c r="D421" s="19"/>
      <c r="E421" s="19"/>
      <c r="F421" s="20"/>
    </row>
    <row r="422" spans="1:6" x14ac:dyDescent="0.25">
      <c r="A422" s="23">
        <v>318501</v>
      </c>
      <c r="B422" s="25" t="s">
        <v>277</v>
      </c>
      <c r="C422" s="18"/>
      <c r="D422" s="19"/>
      <c r="E422" s="19"/>
      <c r="F422" s="20"/>
    </row>
    <row r="423" spans="1:6" x14ac:dyDescent="0.25">
      <c r="A423" s="23">
        <v>318502</v>
      </c>
      <c r="B423" s="25" t="s">
        <v>278</v>
      </c>
      <c r="C423" s="18"/>
      <c r="D423" s="19"/>
      <c r="E423" s="19"/>
      <c r="F423" s="20"/>
    </row>
    <row r="424" spans="1:6" x14ac:dyDescent="0.25">
      <c r="A424" s="23">
        <v>731500</v>
      </c>
      <c r="B424" s="25" t="s">
        <v>279</v>
      </c>
      <c r="C424" s="18"/>
      <c r="D424" s="19"/>
      <c r="E424" s="19"/>
      <c r="F424" s="20"/>
    </row>
    <row r="425" spans="1:6" x14ac:dyDescent="0.25">
      <c r="A425" s="23">
        <v>566500</v>
      </c>
      <c r="B425" s="25" t="s">
        <v>280</v>
      </c>
      <c r="C425" s="18"/>
      <c r="D425" s="19"/>
      <c r="E425" s="19"/>
      <c r="F425" s="20"/>
    </row>
    <row r="426" spans="1:6" x14ac:dyDescent="0.25">
      <c r="A426" s="23">
        <v>551500</v>
      </c>
      <c r="B426" s="25" t="s">
        <v>281</v>
      </c>
      <c r="C426" s="18"/>
      <c r="D426" s="19"/>
      <c r="E426" s="19"/>
      <c r="F426" s="20"/>
    </row>
    <row r="427" spans="1:6" x14ac:dyDescent="0.25">
      <c r="A427" s="23">
        <v>106600</v>
      </c>
      <c r="B427" s="25" t="s">
        <v>282</v>
      </c>
      <c r="C427" s="18"/>
      <c r="D427" s="19"/>
      <c r="E427" s="19"/>
      <c r="F427" s="20"/>
    </row>
    <row r="428" spans="1:6" x14ac:dyDescent="0.25">
      <c r="A428" s="23">
        <v>106601</v>
      </c>
      <c r="B428" s="25" t="s">
        <v>283</v>
      </c>
      <c r="C428" s="18"/>
      <c r="D428" s="19"/>
      <c r="E428" s="19"/>
      <c r="F428" s="20"/>
    </row>
    <row r="429" spans="1:6" x14ac:dyDescent="0.25">
      <c r="A429" s="23">
        <v>106602</v>
      </c>
      <c r="B429" s="25" t="s">
        <v>284</v>
      </c>
      <c r="C429" s="18"/>
      <c r="D429" s="19"/>
      <c r="E429" s="19"/>
      <c r="F429" s="20"/>
    </row>
    <row r="430" spans="1:6" x14ac:dyDescent="0.25">
      <c r="A430" s="23">
        <v>106603</v>
      </c>
      <c r="B430" s="25" t="s">
        <v>285</v>
      </c>
      <c r="C430" s="18"/>
      <c r="D430" s="19"/>
      <c r="E430" s="19"/>
      <c r="F430" s="20"/>
    </row>
    <row r="431" spans="1:6" x14ac:dyDescent="0.25">
      <c r="A431" s="23">
        <v>106604</v>
      </c>
      <c r="B431" s="25" t="s">
        <v>286</v>
      </c>
      <c r="C431" s="18"/>
      <c r="D431" s="19"/>
      <c r="E431" s="19"/>
      <c r="F431" s="20"/>
    </row>
    <row r="432" spans="1:6" x14ac:dyDescent="0.25">
      <c r="A432" s="23">
        <v>106605</v>
      </c>
      <c r="B432" s="25" t="s">
        <v>287</v>
      </c>
      <c r="C432" s="18"/>
      <c r="D432" s="19"/>
      <c r="E432" s="19"/>
      <c r="F432" s="20"/>
    </row>
    <row r="433" spans="1:6" x14ac:dyDescent="0.25">
      <c r="A433" s="23">
        <v>107600</v>
      </c>
      <c r="B433" s="25" t="s">
        <v>288</v>
      </c>
      <c r="C433" s="18"/>
      <c r="D433" s="19"/>
      <c r="E433" s="19"/>
      <c r="F433" s="20"/>
    </row>
    <row r="434" spans="1:6" x14ac:dyDescent="0.25">
      <c r="A434" s="23">
        <v>107601</v>
      </c>
      <c r="B434" s="25" t="s">
        <v>289</v>
      </c>
      <c r="C434" s="18"/>
      <c r="D434" s="19"/>
      <c r="E434" s="19"/>
      <c r="F434" s="20"/>
    </row>
    <row r="435" spans="1:6" x14ac:dyDescent="0.25">
      <c r="A435" s="23">
        <v>107602</v>
      </c>
      <c r="B435" s="25" t="s">
        <v>290</v>
      </c>
      <c r="C435" s="18"/>
      <c r="D435" s="19"/>
      <c r="E435" s="19"/>
      <c r="F435" s="20"/>
    </row>
    <row r="436" spans="1:6" x14ac:dyDescent="0.25">
      <c r="A436" s="23">
        <v>107603</v>
      </c>
      <c r="B436" s="25" t="s">
        <v>291</v>
      </c>
      <c r="C436" s="18"/>
      <c r="D436" s="19"/>
      <c r="E436" s="19"/>
      <c r="F436" s="20"/>
    </row>
    <row r="437" spans="1:6" x14ac:dyDescent="0.25">
      <c r="A437" s="23">
        <v>107604</v>
      </c>
      <c r="B437" s="25" t="s">
        <v>292</v>
      </c>
      <c r="C437" s="18"/>
      <c r="D437" s="19"/>
      <c r="E437" s="19"/>
      <c r="F437" s="20"/>
    </row>
    <row r="438" spans="1:6" x14ac:dyDescent="0.25">
      <c r="A438" s="23">
        <v>107605</v>
      </c>
      <c r="B438" s="25" t="s">
        <v>293</v>
      </c>
      <c r="C438" s="18"/>
      <c r="D438" s="19"/>
      <c r="E438" s="19"/>
      <c r="F438" s="20"/>
    </row>
    <row r="439" spans="1:6" x14ac:dyDescent="0.25">
      <c r="A439" s="23">
        <v>111600</v>
      </c>
      <c r="B439" s="25" t="s">
        <v>294</v>
      </c>
      <c r="C439" s="18"/>
      <c r="D439" s="19"/>
      <c r="E439" s="19"/>
      <c r="F439" s="20"/>
    </row>
    <row r="440" spans="1:6" x14ac:dyDescent="0.25">
      <c r="A440" s="23">
        <v>111601</v>
      </c>
      <c r="B440" s="25" t="s">
        <v>295</v>
      </c>
      <c r="C440" s="18"/>
      <c r="D440" s="19"/>
      <c r="E440" s="19"/>
      <c r="F440" s="20"/>
    </row>
    <row r="441" spans="1:6" x14ac:dyDescent="0.25">
      <c r="A441" s="23">
        <v>111602</v>
      </c>
      <c r="B441" s="25" t="s">
        <v>296</v>
      </c>
      <c r="C441" s="18"/>
      <c r="D441" s="19"/>
      <c r="E441" s="19"/>
      <c r="F441" s="20"/>
    </row>
    <row r="442" spans="1:6" x14ac:dyDescent="0.25">
      <c r="A442" s="23">
        <v>111603</v>
      </c>
      <c r="B442" s="25" t="s">
        <v>297</v>
      </c>
      <c r="C442" s="18"/>
      <c r="D442" s="19"/>
      <c r="E442" s="19"/>
      <c r="F442" s="20"/>
    </row>
    <row r="443" spans="1:6" x14ac:dyDescent="0.25">
      <c r="A443" s="23">
        <v>111604</v>
      </c>
      <c r="B443" s="25" t="s">
        <v>298</v>
      </c>
      <c r="C443" s="18"/>
      <c r="D443" s="19"/>
      <c r="E443" s="19"/>
      <c r="F443" s="20"/>
    </row>
    <row r="444" spans="1:6" x14ac:dyDescent="0.25">
      <c r="A444" s="23">
        <v>111605</v>
      </c>
      <c r="B444" s="25" t="s">
        <v>299</v>
      </c>
      <c r="C444" s="18"/>
      <c r="D444" s="19"/>
      <c r="E444" s="19"/>
      <c r="F444" s="20"/>
    </row>
    <row r="445" spans="1:6" x14ac:dyDescent="0.25">
      <c r="A445" s="23">
        <v>302664</v>
      </c>
      <c r="B445" s="25" t="s">
        <v>300</v>
      </c>
      <c r="C445" s="18"/>
      <c r="D445" s="19"/>
      <c r="E445" s="19"/>
      <c r="F445" s="20"/>
    </row>
    <row r="446" spans="1:6" x14ac:dyDescent="0.25">
      <c r="A446" s="23">
        <v>302665</v>
      </c>
      <c r="B446" s="25" t="s">
        <v>301</v>
      </c>
      <c r="C446" s="18"/>
      <c r="D446" s="19"/>
      <c r="E446" s="19"/>
      <c r="F446" s="20"/>
    </row>
    <row r="447" spans="1:6" x14ac:dyDescent="0.25">
      <c r="A447" s="23">
        <v>302666</v>
      </c>
      <c r="B447" s="25" t="s">
        <v>302</v>
      </c>
      <c r="C447" s="18"/>
      <c r="D447" s="19"/>
      <c r="E447" s="19"/>
      <c r="F447" s="20"/>
    </row>
    <row r="448" spans="1:6" x14ac:dyDescent="0.25">
      <c r="A448" s="23">
        <v>302667</v>
      </c>
      <c r="B448" s="25" t="s">
        <v>303</v>
      </c>
      <c r="C448" s="18"/>
      <c r="D448" s="19"/>
      <c r="E448" s="19"/>
      <c r="F448" s="20"/>
    </row>
    <row r="449" spans="1:6" x14ac:dyDescent="0.25">
      <c r="A449" s="23">
        <v>302668</v>
      </c>
      <c r="B449" s="25" t="s">
        <v>304</v>
      </c>
      <c r="C449" s="18"/>
      <c r="D449" s="19"/>
      <c r="E449" s="19"/>
      <c r="F449" s="20"/>
    </row>
    <row r="450" spans="1:6" x14ac:dyDescent="0.25">
      <c r="A450" s="23">
        <v>731664</v>
      </c>
      <c r="B450" s="25" t="s">
        <v>305</v>
      </c>
      <c r="C450" s="18"/>
      <c r="D450" s="19"/>
      <c r="E450" s="19"/>
      <c r="F450" s="20"/>
    </row>
    <row r="451" spans="1:6" x14ac:dyDescent="0.25">
      <c r="A451" s="23">
        <v>731665</v>
      </c>
      <c r="B451" s="25" t="s">
        <v>306</v>
      </c>
      <c r="C451" s="18"/>
      <c r="D451" s="19"/>
      <c r="E451" s="19"/>
      <c r="F451" s="20"/>
    </row>
    <row r="452" spans="1:6" x14ac:dyDescent="0.25">
      <c r="A452" s="23">
        <v>731667</v>
      </c>
      <c r="B452" s="25" t="s">
        <v>307</v>
      </c>
      <c r="C452" s="18"/>
      <c r="D452" s="19"/>
      <c r="E452" s="19"/>
      <c r="F452" s="20"/>
    </row>
    <row r="453" spans="1:6" x14ac:dyDescent="0.25">
      <c r="A453" s="23">
        <v>731668</v>
      </c>
      <c r="B453" s="25" t="s">
        <v>308</v>
      </c>
      <c r="C453" s="18"/>
      <c r="D453" s="19"/>
      <c r="E453" s="19"/>
      <c r="F453" s="20"/>
    </row>
    <row r="454" spans="1:6" x14ac:dyDescent="0.25">
      <c r="A454" s="23">
        <v>731669</v>
      </c>
      <c r="B454" s="25" t="s">
        <v>309</v>
      </c>
      <c r="C454" s="18"/>
      <c r="D454" s="19"/>
      <c r="E454" s="19"/>
      <c r="F454" s="20"/>
    </row>
    <row r="455" spans="1:6" x14ac:dyDescent="0.25">
      <c r="A455" s="23">
        <v>551664</v>
      </c>
      <c r="B455" s="25" t="s">
        <v>310</v>
      </c>
      <c r="C455" s="18"/>
      <c r="D455" s="19"/>
      <c r="E455" s="19"/>
      <c r="F455" s="20"/>
    </row>
    <row r="456" spans="1:6" x14ac:dyDescent="0.25">
      <c r="A456" s="23">
        <v>551665</v>
      </c>
      <c r="B456" s="25" t="s">
        <v>311</v>
      </c>
      <c r="C456" s="18"/>
      <c r="D456" s="19"/>
      <c r="E456" s="19"/>
      <c r="F456" s="20"/>
    </row>
    <row r="457" spans="1:6" x14ac:dyDescent="0.25">
      <c r="A457" s="23">
        <v>551666</v>
      </c>
      <c r="B457" s="25" t="s">
        <v>312</v>
      </c>
      <c r="C457" s="18"/>
      <c r="D457" s="19"/>
      <c r="E457" s="19"/>
      <c r="F457" s="20"/>
    </row>
    <row r="458" spans="1:6" x14ac:dyDescent="0.25">
      <c r="A458" s="23">
        <v>551667</v>
      </c>
      <c r="B458" s="25" t="s">
        <v>313</v>
      </c>
      <c r="C458" s="18"/>
      <c r="D458" s="19"/>
      <c r="E458" s="19"/>
      <c r="F458" s="20"/>
    </row>
    <row r="459" spans="1:6" x14ac:dyDescent="0.25">
      <c r="A459" s="23">
        <v>551668</v>
      </c>
      <c r="B459" s="25" t="s">
        <v>314</v>
      </c>
      <c r="C459" s="18"/>
      <c r="D459" s="19"/>
      <c r="E459" s="19"/>
      <c r="F459" s="20"/>
    </row>
    <row r="460" spans="1:6" x14ac:dyDescent="0.25">
      <c r="A460" s="23">
        <v>566664</v>
      </c>
      <c r="B460" s="25" t="s">
        <v>315</v>
      </c>
      <c r="C460" s="18"/>
      <c r="D460" s="19"/>
      <c r="E460" s="19"/>
      <c r="F460" s="20"/>
    </row>
    <row r="461" spans="1:6" x14ac:dyDescent="0.25">
      <c r="A461" s="23">
        <v>189800</v>
      </c>
      <c r="B461" s="25" t="s">
        <v>316</v>
      </c>
      <c r="C461" s="18"/>
      <c r="D461" s="19"/>
      <c r="E461" s="19"/>
      <c r="F461" s="20"/>
    </row>
    <row r="462" spans="1:6" x14ac:dyDescent="0.25">
      <c r="A462" s="23">
        <v>190800</v>
      </c>
      <c r="B462" s="25" t="s">
        <v>317</v>
      </c>
      <c r="C462" s="18"/>
      <c r="D462" s="19"/>
      <c r="E462" s="19"/>
      <c r="F462" s="20"/>
    </row>
    <row r="463" spans="1:6" x14ac:dyDescent="0.25">
      <c r="A463" s="23">
        <v>165700</v>
      </c>
      <c r="B463" s="25" t="s">
        <v>318</v>
      </c>
      <c r="C463" s="18"/>
      <c r="D463" s="19"/>
      <c r="E463" s="19"/>
      <c r="F463" s="20"/>
    </row>
    <row r="464" spans="1:6" x14ac:dyDescent="0.25">
      <c r="A464" s="23">
        <v>166700</v>
      </c>
      <c r="B464" s="25" t="s">
        <v>319</v>
      </c>
      <c r="C464" s="18"/>
      <c r="D464" s="19"/>
      <c r="E464" s="19"/>
      <c r="F464" s="20"/>
    </row>
    <row r="465" spans="1:6" x14ac:dyDescent="0.25">
      <c r="A465" s="23">
        <v>167700</v>
      </c>
      <c r="B465" s="25" t="s">
        <v>320</v>
      </c>
      <c r="C465" s="18"/>
      <c r="D465" s="19"/>
      <c r="E465" s="19"/>
      <c r="F465" s="20"/>
    </row>
    <row r="466" spans="1:6" x14ac:dyDescent="0.25">
      <c r="A466" s="23">
        <v>173700</v>
      </c>
      <c r="B466" s="25" t="s">
        <v>321</v>
      </c>
      <c r="C466" s="18"/>
      <c r="D466" s="19"/>
      <c r="E466" s="19"/>
      <c r="F466" s="20"/>
    </row>
    <row r="467" spans="1:6" x14ac:dyDescent="0.25">
      <c r="A467" s="23">
        <v>174700</v>
      </c>
      <c r="B467" s="25" t="s">
        <v>322</v>
      </c>
      <c r="C467" s="18"/>
      <c r="D467" s="19"/>
      <c r="E467" s="19"/>
      <c r="F467" s="20"/>
    </row>
    <row r="468" spans="1:6" x14ac:dyDescent="0.25">
      <c r="A468" s="23">
        <v>175700</v>
      </c>
      <c r="B468" s="25" t="s">
        <v>323</v>
      </c>
      <c r="C468" s="18"/>
      <c r="D468" s="19"/>
      <c r="E468" s="19"/>
      <c r="F468" s="20"/>
    </row>
    <row r="469" spans="1:6" x14ac:dyDescent="0.25">
      <c r="A469" s="23">
        <v>177700</v>
      </c>
      <c r="B469" s="25" t="s">
        <v>324</v>
      </c>
      <c r="C469" s="18"/>
      <c r="D469" s="19"/>
      <c r="E469" s="19"/>
      <c r="F469" s="20"/>
    </row>
    <row r="470" spans="1:6" x14ac:dyDescent="0.25">
      <c r="A470" s="23">
        <v>180700</v>
      </c>
      <c r="B470" s="25" t="s">
        <v>325</v>
      </c>
      <c r="C470" s="18"/>
      <c r="D470" s="19"/>
      <c r="E470" s="19"/>
      <c r="F470" s="20"/>
    </row>
    <row r="471" spans="1:6" x14ac:dyDescent="0.25">
      <c r="A471" s="23">
        <v>184700</v>
      </c>
      <c r="B471" s="25" t="s">
        <v>326</v>
      </c>
      <c r="C471" s="18"/>
      <c r="D471" s="19"/>
      <c r="E471" s="19"/>
      <c r="F471" s="20"/>
    </row>
    <row r="472" spans="1:6" x14ac:dyDescent="0.25">
      <c r="A472" s="23">
        <v>182700</v>
      </c>
      <c r="B472" s="25" t="s">
        <v>327</v>
      </c>
      <c r="C472" s="18"/>
      <c r="D472" s="19"/>
      <c r="E472" s="19"/>
      <c r="F472" s="20"/>
    </row>
    <row r="473" spans="1:6" x14ac:dyDescent="0.25">
      <c r="A473" s="23">
        <v>689700</v>
      </c>
      <c r="B473" s="25" t="s">
        <v>328</v>
      </c>
      <c r="C473" s="18"/>
      <c r="D473" s="19"/>
      <c r="E473" s="19"/>
      <c r="F473" s="20"/>
    </row>
    <row r="474" spans="1:6" x14ac:dyDescent="0.25">
      <c r="A474" s="23">
        <v>319934</v>
      </c>
      <c r="B474" s="25" t="s">
        <v>329</v>
      </c>
      <c r="C474" s="18"/>
      <c r="D474" s="19"/>
      <c r="E474" s="19"/>
      <c r="F474" s="20"/>
    </row>
    <row r="475" spans="1:6" x14ac:dyDescent="0.25">
      <c r="A475" s="23">
        <v>319935</v>
      </c>
      <c r="B475" s="25" t="s">
        <v>330</v>
      </c>
      <c r="C475" s="18"/>
      <c r="D475" s="19"/>
      <c r="E475" s="19"/>
      <c r="F475" s="20"/>
    </row>
    <row r="476" spans="1:6" x14ac:dyDescent="0.25">
      <c r="A476" s="23">
        <v>321934</v>
      </c>
      <c r="B476" s="25" t="s">
        <v>331</v>
      </c>
      <c r="C476" s="18"/>
      <c r="D476" s="19"/>
      <c r="E476" s="19"/>
      <c r="F476" s="20"/>
    </row>
    <row r="477" spans="1:6" x14ac:dyDescent="0.25">
      <c r="A477" s="23">
        <v>321935</v>
      </c>
      <c r="B477" s="25" t="s">
        <v>332</v>
      </c>
      <c r="C477" s="18"/>
      <c r="D477" s="19"/>
      <c r="E477" s="19"/>
      <c r="F477" s="20"/>
    </row>
    <row r="478" spans="1:6" x14ac:dyDescent="0.25">
      <c r="A478" s="23">
        <v>290934</v>
      </c>
      <c r="B478" s="25" t="s">
        <v>333</v>
      </c>
      <c r="C478" s="18"/>
      <c r="D478" s="19"/>
      <c r="E478" s="19"/>
      <c r="F478" s="20"/>
    </row>
    <row r="479" spans="1:6" x14ac:dyDescent="0.25">
      <c r="A479" s="23">
        <v>290935</v>
      </c>
      <c r="B479" s="25" t="s">
        <v>334</v>
      </c>
      <c r="C479" s="18"/>
      <c r="D479" s="19"/>
      <c r="E479" s="19"/>
      <c r="F479" s="20"/>
    </row>
    <row r="480" spans="1:6" x14ac:dyDescent="0.25">
      <c r="A480" s="23">
        <v>292934</v>
      </c>
      <c r="B480" s="25" t="s">
        <v>335</v>
      </c>
      <c r="C480" s="18"/>
      <c r="D480" s="19"/>
      <c r="E480" s="19"/>
      <c r="F480" s="20"/>
    </row>
    <row r="481" spans="1:6" x14ac:dyDescent="0.25">
      <c r="A481" s="23">
        <v>292935</v>
      </c>
      <c r="B481" s="25" t="s">
        <v>336</v>
      </c>
      <c r="C481" s="18"/>
      <c r="D481" s="19"/>
      <c r="E481" s="19"/>
      <c r="F481" s="20"/>
    </row>
    <row r="482" spans="1:6" x14ac:dyDescent="0.25">
      <c r="A482" s="23">
        <v>289934</v>
      </c>
      <c r="B482" s="25" t="s">
        <v>337</v>
      </c>
      <c r="C482" s="18"/>
      <c r="D482" s="19"/>
      <c r="E482" s="19"/>
      <c r="F482" s="20"/>
    </row>
    <row r="483" spans="1:6" x14ac:dyDescent="0.25">
      <c r="A483" s="23">
        <v>289935</v>
      </c>
      <c r="B483" s="25" t="s">
        <v>338</v>
      </c>
      <c r="C483" s="18"/>
      <c r="D483" s="19"/>
      <c r="E483" s="19"/>
      <c r="F483" s="20"/>
    </row>
    <row r="484" spans="1:6" x14ac:dyDescent="0.25">
      <c r="A484" s="23">
        <v>432922</v>
      </c>
      <c r="B484" s="25" t="s">
        <v>339</v>
      </c>
      <c r="C484" s="18"/>
      <c r="D484" s="19"/>
      <c r="E484" s="19"/>
      <c r="F484" s="20"/>
    </row>
    <row r="485" spans="1:6" x14ac:dyDescent="0.25">
      <c r="A485" s="23">
        <v>432924</v>
      </c>
      <c r="B485" s="25" t="s">
        <v>340</v>
      </c>
      <c r="C485" s="18"/>
      <c r="D485" s="19"/>
      <c r="E485" s="19"/>
      <c r="F485" s="20"/>
    </row>
    <row r="486" spans="1:6" x14ac:dyDescent="0.25">
      <c r="A486" s="23">
        <v>433922</v>
      </c>
      <c r="B486" s="25" t="s">
        <v>341</v>
      </c>
      <c r="C486" s="18"/>
      <c r="D486" s="19"/>
      <c r="E486" s="19"/>
      <c r="F486" s="20"/>
    </row>
    <row r="487" spans="1:6" x14ac:dyDescent="0.25">
      <c r="A487" s="23">
        <v>434922</v>
      </c>
      <c r="B487" s="25" t="s">
        <v>342</v>
      </c>
      <c r="C487" s="18"/>
      <c r="D487" s="19"/>
      <c r="E487" s="19"/>
      <c r="F487" s="20"/>
    </row>
    <row r="488" spans="1:6" x14ac:dyDescent="0.25">
      <c r="A488" s="23">
        <v>434924</v>
      </c>
      <c r="B488" s="25" t="s">
        <v>343</v>
      </c>
      <c r="C488" s="18"/>
      <c r="D488" s="19"/>
      <c r="E488" s="19"/>
      <c r="F488" s="20"/>
    </row>
    <row r="489" spans="1:6" x14ac:dyDescent="0.25">
      <c r="A489" s="23">
        <v>472700</v>
      </c>
      <c r="B489" s="25" t="s">
        <v>344</v>
      </c>
      <c r="C489" s="18"/>
      <c r="D489" s="19"/>
      <c r="E489" s="19"/>
      <c r="F489" s="20"/>
    </row>
    <row r="490" spans="1:6" x14ac:dyDescent="0.25">
      <c r="A490" s="23">
        <v>470800</v>
      </c>
      <c r="B490" s="25" t="s">
        <v>345</v>
      </c>
      <c r="C490" s="18"/>
      <c r="D490" s="19"/>
      <c r="E490" s="19"/>
      <c r="F490" s="20"/>
    </row>
    <row r="491" spans="1:6" x14ac:dyDescent="0.25">
      <c r="A491" s="23">
        <v>478400</v>
      </c>
      <c r="B491" s="25" t="s">
        <v>346</v>
      </c>
      <c r="C491" s="18"/>
      <c r="D491" s="19"/>
      <c r="E491" s="19"/>
      <c r="F491" s="20"/>
    </row>
    <row r="492" spans="1:6" x14ac:dyDescent="0.25">
      <c r="A492" s="23">
        <v>471800</v>
      </c>
      <c r="B492" s="25" t="s">
        <v>347</v>
      </c>
      <c r="C492" s="18"/>
      <c r="D492" s="19"/>
      <c r="E492" s="19"/>
      <c r="F492" s="20"/>
    </row>
    <row r="493" spans="1:6" x14ac:dyDescent="0.25">
      <c r="A493" s="23">
        <v>474700</v>
      </c>
      <c r="B493" s="25" t="s">
        <v>348</v>
      </c>
      <c r="C493" s="18"/>
      <c r="D493" s="19"/>
      <c r="E493" s="19"/>
      <c r="F493" s="20"/>
    </row>
    <row r="494" spans="1:6" x14ac:dyDescent="0.25">
      <c r="A494" s="23">
        <v>475700</v>
      </c>
      <c r="B494" s="25" t="s">
        <v>349</v>
      </c>
      <c r="C494" s="18"/>
      <c r="D494" s="19"/>
      <c r="E494" s="19"/>
      <c r="F494" s="20"/>
    </row>
    <row r="495" spans="1:6" x14ac:dyDescent="0.25">
      <c r="A495" s="23">
        <v>473700</v>
      </c>
      <c r="B495" s="25" t="s">
        <v>350</v>
      </c>
      <c r="C495" s="18"/>
      <c r="D495" s="19"/>
      <c r="E495" s="19"/>
      <c r="F495" s="20"/>
    </row>
    <row r="496" spans="1:6" x14ac:dyDescent="0.25">
      <c r="A496" s="23">
        <v>477700</v>
      </c>
      <c r="B496" s="25" t="s">
        <v>351</v>
      </c>
      <c r="C496" s="18"/>
      <c r="D496" s="19"/>
      <c r="E496" s="19"/>
      <c r="F496" s="20"/>
    </row>
    <row r="497" spans="1:6" x14ac:dyDescent="0.25">
      <c r="A497" s="23">
        <v>476700</v>
      </c>
      <c r="B497" s="25" t="s">
        <v>352</v>
      </c>
      <c r="C497" s="18"/>
      <c r="D497" s="19"/>
      <c r="E497" s="19"/>
      <c r="F497" s="20"/>
    </row>
    <row r="498" spans="1:6" x14ac:dyDescent="0.25">
      <c r="A498" s="23">
        <v>468500</v>
      </c>
      <c r="B498" s="25" t="s">
        <v>148</v>
      </c>
      <c r="C498" s="18"/>
      <c r="D498" s="19"/>
      <c r="E498" s="19"/>
      <c r="F498" s="20"/>
    </row>
    <row r="499" spans="1:6" x14ac:dyDescent="0.25">
      <c r="A499" s="23">
        <v>469500</v>
      </c>
      <c r="B499" s="25" t="s">
        <v>353</v>
      </c>
      <c r="C499" s="18"/>
      <c r="D499" s="19"/>
      <c r="E499" s="19"/>
      <c r="F499" s="20"/>
    </row>
    <row r="500" spans="1:6" x14ac:dyDescent="0.25">
      <c r="A500" s="23">
        <v>478500</v>
      </c>
      <c r="B500" s="25" t="s">
        <v>354</v>
      </c>
      <c r="C500" s="18"/>
      <c r="D500" s="19"/>
      <c r="E500" s="19"/>
      <c r="F500" s="20"/>
    </row>
  </sheetData>
  <autoFilter ref="A1:L50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workbookViewId="0">
      <selection activeCell="D12" sqref="D12"/>
    </sheetView>
  </sheetViews>
  <sheetFormatPr defaultRowHeight="15" x14ac:dyDescent="0.25"/>
  <cols>
    <col min="2" max="4" width="12" bestFit="1" customWidth="1"/>
    <col min="8" max="8" width="22.140625" bestFit="1" customWidth="1"/>
    <col min="11" max="11" width="21.5703125" bestFit="1" customWidth="1"/>
    <col min="12" max="12" width="22.85546875" bestFit="1" customWidth="1"/>
  </cols>
  <sheetData>
    <row r="2" spans="1:13" x14ac:dyDescent="0.25">
      <c r="H2" s="4" t="s">
        <v>421</v>
      </c>
    </row>
    <row r="3" spans="1:13" x14ac:dyDescent="0.25">
      <c r="A3" t="s">
        <v>420</v>
      </c>
      <c r="H3" s="4"/>
    </row>
    <row r="4" spans="1:13" x14ac:dyDescent="0.25">
      <c r="B4">
        <v>2016</v>
      </c>
      <c r="C4">
        <v>2017</v>
      </c>
      <c r="H4" s="5" t="s">
        <v>424</v>
      </c>
      <c r="I4" s="5" t="s">
        <v>425</v>
      </c>
      <c r="J4" s="5"/>
      <c r="K4" s="5" t="s">
        <v>426</v>
      </c>
      <c r="L4" s="5" t="s">
        <v>427</v>
      </c>
      <c r="M4" s="5"/>
    </row>
    <row r="5" spans="1:13" x14ac:dyDescent="0.25">
      <c r="A5">
        <v>10</v>
      </c>
      <c r="B5" s="2">
        <f>[1]РФ!EK20</f>
        <v>25250</v>
      </c>
      <c r="C5" s="2">
        <f>[1]РФ!EN20</f>
        <v>28148</v>
      </c>
      <c r="H5" s="5" t="s">
        <v>422</v>
      </c>
      <c r="I5" s="5">
        <v>375</v>
      </c>
      <c r="J5" s="5"/>
      <c r="K5" s="7">
        <v>1</v>
      </c>
      <c r="L5" s="6">
        <f>'[2]SQL Results'!L5</f>
        <v>0.32138815541305166</v>
      </c>
      <c r="M5" s="5"/>
    </row>
    <row r="6" spans="1:13" x14ac:dyDescent="0.25">
      <c r="A6">
        <v>11</v>
      </c>
      <c r="B6" s="2">
        <f>[1]РФ!EK21</f>
        <v>26196</v>
      </c>
      <c r="C6" s="2">
        <f>[1]РФ!EN21</f>
        <v>28756</v>
      </c>
      <c r="H6" s="5" t="s">
        <v>423</v>
      </c>
      <c r="I6" s="6">
        <f>[2]Лист1!$AB$30</f>
        <v>0.61090958967352305</v>
      </c>
      <c r="J6" s="6"/>
      <c r="K6" s="7" t="s">
        <v>428</v>
      </c>
      <c r="L6" s="6">
        <f>1-L5</f>
        <v>0.67861184458694834</v>
      </c>
      <c r="M6" s="5"/>
    </row>
    <row r="7" spans="1:13" x14ac:dyDescent="0.25">
      <c r="A7">
        <v>12</v>
      </c>
      <c r="B7" s="2">
        <f>[1]РФ!EK22</f>
        <v>37055</v>
      </c>
      <c r="C7" s="2">
        <f>[1]РФ!EN22</f>
        <v>38285</v>
      </c>
      <c r="H7" s="5"/>
      <c r="I7" s="5"/>
      <c r="J7" s="5"/>
      <c r="K7" s="5"/>
      <c r="L7" s="5"/>
      <c r="M7" s="5"/>
    </row>
    <row r="8" spans="1:13" x14ac:dyDescent="0.25">
      <c r="B8" s="3">
        <f>SUM(B5:B7)</f>
        <v>88501</v>
      </c>
      <c r="C8" s="3">
        <f>SUM(C5:C7)</f>
        <v>95189</v>
      </c>
      <c r="H8" s="5"/>
      <c r="I8" s="5"/>
      <c r="J8" s="5"/>
      <c r="K8" s="5"/>
      <c r="L8" s="5"/>
      <c r="M8" s="5"/>
    </row>
    <row r="11" spans="1:13" x14ac:dyDescent="0.25">
      <c r="A11" t="s">
        <v>429</v>
      </c>
      <c r="D11">
        <v>0.7</v>
      </c>
    </row>
    <row r="12" spans="1:13" x14ac:dyDescent="0.25">
      <c r="A12" t="s">
        <v>430</v>
      </c>
      <c r="D12" s="8">
        <v>2500</v>
      </c>
    </row>
    <row r="13" spans="1:13" x14ac:dyDescent="0.25">
      <c r="A13" t="s">
        <v>431</v>
      </c>
      <c r="D13" s="8">
        <f>'призы - продукты Флоранж'!L2</f>
        <v>0</v>
      </c>
    </row>
    <row r="14" spans="1:13" x14ac:dyDescent="0.25">
      <c r="A14" t="s">
        <v>443</v>
      </c>
      <c r="D14" s="2">
        <f>'стат прошлого года'!K44</f>
        <v>14687</v>
      </c>
    </row>
    <row r="15" spans="1:13" x14ac:dyDescent="0.25">
      <c r="A15" t="s">
        <v>444</v>
      </c>
      <c r="D15" s="3">
        <f>D14*D13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Normal="100" workbookViewId="0">
      <selection activeCell="K3" sqref="K3"/>
    </sheetView>
  </sheetViews>
  <sheetFormatPr defaultRowHeight="15" x14ac:dyDescent="0.25"/>
  <cols>
    <col min="2" max="2" width="13.28515625" customWidth="1"/>
    <col min="3" max="3" width="12" bestFit="1" customWidth="1"/>
    <col min="6" max="6" width="10.140625" bestFit="1" customWidth="1"/>
    <col min="11" max="11" width="12.85546875" bestFit="1" customWidth="1"/>
    <col min="13" max="13" width="11.85546875" bestFit="1" customWidth="1"/>
    <col min="17" max="17" width="12" bestFit="1" customWidth="1"/>
    <col min="18" max="18" width="12.140625" bestFit="1" customWidth="1"/>
    <col min="19" max="19" width="12" bestFit="1" customWidth="1"/>
    <col min="20" max="20" width="9.42578125" bestFit="1" customWidth="1"/>
  </cols>
  <sheetData>
    <row r="1" spans="1:16" x14ac:dyDescent="0.25">
      <c r="A1" s="10" t="s">
        <v>434</v>
      </c>
      <c r="D1" s="10" t="s">
        <v>435</v>
      </c>
      <c r="G1" t="s">
        <v>436</v>
      </c>
    </row>
    <row r="2" spans="1:16" x14ac:dyDescent="0.25">
      <c r="A2" s="9" t="s">
        <v>432</v>
      </c>
      <c r="B2" s="9" t="s">
        <v>433</v>
      </c>
      <c r="D2" s="9" t="s">
        <v>432</v>
      </c>
      <c r="E2" s="9" t="s">
        <v>433</v>
      </c>
      <c r="G2" s="9" t="s">
        <v>432</v>
      </c>
      <c r="H2" s="9" t="s">
        <v>433</v>
      </c>
      <c r="K2" t="s">
        <v>437</v>
      </c>
    </row>
    <row r="3" spans="1:16" x14ac:dyDescent="0.25">
      <c r="A3">
        <v>1</v>
      </c>
      <c r="B3">
        <v>11889</v>
      </c>
      <c r="C3" s="2">
        <f>B3*(1-$K3)</f>
        <v>11532.33</v>
      </c>
      <c r="D3">
        <v>1</v>
      </c>
      <c r="E3">
        <v>10864</v>
      </c>
      <c r="F3" s="2">
        <f>E3*(1-$K3)</f>
        <v>10538.08</v>
      </c>
      <c r="G3">
        <v>1</v>
      </c>
      <c r="H3">
        <v>14998</v>
      </c>
      <c r="I3" s="2">
        <f>H3*(1-$K3)</f>
        <v>14548.06</v>
      </c>
      <c r="J3">
        <v>1</v>
      </c>
      <c r="K3" s="11">
        <v>0.03</v>
      </c>
    </row>
    <row r="4" spans="1:16" x14ac:dyDescent="0.25">
      <c r="A4">
        <v>2</v>
      </c>
      <c r="B4">
        <v>2220</v>
      </c>
      <c r="C4" s="2">
        <f>B4*(1-$K4)</f>
        <v>1110</v>
      </c>
      <c r="D4">
        <v>2</v>
      </c>
      <c r="E4">
        <v>2205</v>
      </c>
      <c r="F4" s="2">
        <f>E4*(1-$K4)</f>
        <v>1102.5</v>
      </c>
      <c r="G4">
        <v>2</v>
      </c>
      <c r="H4">
        <v>3203</v>
      </c>
      <c r="I4" s="2">
        <f>H4*(1-$K4)</f>
        <v>1601.5</v>
      </c>
      <c r="J4">
        <v>2</v>
      </c>
      <c r="K4" s="11">
        <v>0.5</v>
      </c>
      <c r="P4" t="s">
        <v>438</v>
      </c>
    </row>
    <row r="5" spans="1:16" x14ac:dyDescent="0.25">
      <c r="A5">
        <v>3</v>
      </c>
      <c r="B5">
        <v>861</v>
      </c>
      <c r="C5" s="3">
        <f>SUM(B3:B5)-SUM(C3:C4)</f>
        <v>2327.67</v>
      </c>
      <c r="D5">
        <v>3</v>
      </c>
      <c r="E5">
        <v>960</v>
      </c>
      <c r="F5" s="3">
        <f>SUM(E3:E5)-SUM(F3:F4)</f>
        <v>2388.42</v>
      </c>
      <c r="G5">
        <v>3</v>
      </c>
      <c r="H5">
        <v>1442</v>
      </c>
      <c r="I5" s="3">
        <f>SUM(H3:H5)-SUM(I3:I4)</f>
        <v>3493.4400000000005</v>
      </c>
      <c r="J5" s="4">
        <v>3</v>
      </c>
      <c r="P5" t="s">
        <v>439</v>
      </c>
    </row>
    <row r="6" spans="1:16" x14ac:dyDescent="0.25">
      <c r="A6">
        <v>4</v>
      </c>
      <c r="B6">
        <v>445</v>
      </c>
      <c r="C6" s="2">
        <f>B6*(1-$K6)</f>
        <v>400.5</v>
      </c>
      <c r="D6">
        <v>4</v>
      </c>
      <c r="E6">
        <v>505</v>
      </c>
      <c r="F6" s="2">
        <f>E6*(1-$K6)</f>
        <v>454.5</v>
      </c>
      <c r="G6">
        <v>4</v>
      </c>
      <c r="H6">
        <v>695</v>
      </c>
      <c r="I6" s="2">
        <f>H6*(1-$K6)</f>
        <v>625.5</v>
      </c>
      <c r="J6">
        <v>4</v>
      </c>
      <c r="K6" s="11">
        <v>0.1</v>
      </c>
    </row>
    <row r="7" spans="1:16" x14ac:dyDescent="0.25">
      <c r="A7">
        <v>5</v>
      </c>
      <c r="B7">
        <v>235</v>
      </c>
      <c r="C7" s="2">
        <f>B7*(1-$K7)</f>
        <v>117.5</v>
      </c>
      <c r="D7">
        <v>5</v>
      </c>
      <c r="E7">
        <v>275</v>
      </c>
      <c r="F7" s="2">
        <f>E7*(1-$K7)</f>
        <v>137.5</v>
      </c>
      <c r="G7">
        <v>5</v>
      </c>
      <c r="H7">
        <v>430</v>
      </c>
      <c r="I7" s="2">
        <f>H7*(1-$K7)</f>
        <v>215</v>
      </c>
      <c r="J7">
        <v>5</v>
      </c>
      <c r="K7" s="11">
        <v>0.5</v>
      </c>
    </row>
    <row r="8" spans="1:16" x14ac:dyDescent="0.25">
      <c r="A8">
        <v>6</v>
      </c>
      <c r="B8">
        <v>132</v>
      </c>
      <c r="C8" s="2">
        <f>SUM(B6:B8)-SUM(C6:C7)</f>
        <v>294</v>
      </c>
      <c r="D8">
        <v>6</v>
      </c>
      <c r="E8">
        <v>175</v>
      </c>
      <c r="F8" s="2">
        <f>SUM(E6:E8)-SUM(F6:F7)</f>
        <v>363</v>
      </c>
      <c r="G8">
        <v>6</v>
      </c>
      <c r="H8">
        <v>269</v>
      </c>
      <c r="I8" s="2">
        <f>SUM(H6:H8)-SUM(I6:I7)</f>
        <v>553.5</v>
      </c>
      <c r="J8" s="4">
        <v>6</v>
      </c>
    </row>
    <row r="9" spans="1:16" x14ac:dyDescent="0.25">
      <c r="A9">
        <v>7</v>
      </c>
      <c r="B9">
        <v>88</v>
      </c>
      <c r="C9" s="2">
        <f>B9*(1-$K9)</f>
        <v>88</v>
      </c>
      <c r="D9">
        <v>7</v>
      </c>
      <c r="E9">
        <v>108</v>
      </c>
      <c r="F9" s="2">
        <f>E9*(1-$K9)</f>
        <v>108</v>
      </c>
      <c r="G9">
        <v>7</v>
      </c>
      <c r="H9">
        <v>159</v>
      </c>
      <c r="I9" s="2">
        <f>H9*(1-$K9)</f>
        <v>159</v>
      </c>
      <c r="J9">
        <v>7</v>
      </c>
    </row>
    <row r="10" spans="1:16" x14ac:dyDescent="0.25">
      <c r="A10">
        <v>8</v>
      </c>
      <c r="B10">
        <v>47</v>
      </c>
      <c r="C10" s="2">
        <f t="shared" ref="C10:C31" si="0">B10*(1-K10)</f>
        <v>47</v>
      </c>
      <c r="D10">
        <v>8</v>
      </c>
      <c r="E10">
        <v>68</v>
      </c>
      <c r="F10" s="2">
        <f t="shared" ref="F10:F36" si="1">E10*(1-$K10)</f>
        <v>68</v>
      </c>
      <c r="G10">
        <v>8</v>
      </c>
      <c r="H10">
        <v>98</v>
      </c>
      <c r="I10" s="2">
        <f t="shared" ref="I10:I36" si="2">H10*(1-$K10)</f>
        <v>98</v>
      </c>
      <c r="J10">
        <v>8</v>
      </c>
    </row>
    <row r="11" spans="1:16" x14ac:dyDescent="0.25">
      <c r="A11">
        <v>9</v>
      </c>
      <c r="B11">
        <v>35</v>
      </c>
      <c r="C11" s="2">
        <f t="shared" si="0"/>
        <v>35</v>
      </c>
      <c r="D11">
        <v>9</v>
      </c>
      <c r="E11">
        <v>41</v>
      </c>
      <c r="F11" s="2">
        <f t="shared" si="1"/>
        <v>41</v>
      </c>
      <c r="G11">
        <v>9</v>
      </c>
      <c r="H11">
        <v>49</v>
      </c>
      <c r="I11" s="2">
        <f t="shared" si="2"/>
        <v>49</v>
      </c>
      <c r="J11">
        <v>9</v>
      </c>
    </row>
    <row r="12" spans="1:16" x14ac:dyDescent="0.25">
      <c r="A12">
        <v>10</v>
      </c>
      <c r="B12">
        <v>22</v>
      </c>
      <c r="C12" s="2">
        <f t="shared" si="0"/>
        <v>22</v>
      </c>
      <c r="D12">
        <v>10</v>
      </c>
      <c r="E12">
        <v>34</v>
      </c>
      <c r="F12" s="2">
        <f t="shared" si="1"/>
        <v>34</v>
      </c>
      <c r="G12">
        <v>10</v>
      </c>
      <c r="H12">
        <v>39</v>
      </c>
      <c r="I12" s="2">
        <f t="shared" si="2"/>
        <v>39</v>
      </c>
      <c r="J12">
        <v>10</v>
      </c>
    </row>
    <row r="13" spans="1:16" x14ac:dyDescent="0.25">
      <c r="A13">
        <v>11</v>
      </c>
      <c r="B13">
        <v>13</v>
      </c>
      <c r="C13" s="2">
        <f t="shared" si="0"/>
        <v>13</v>
      </c>
      <c r="D13">
        <v>11</v>
      </c>
      <c r="E13">
        <v>18</v>
      </c>
      <c r="F13" s="2">
        <f t="shared" si="1"/>
        <v>18</v>
      </c>
      <c r="G13">
        <v>11</v>
      </c>
      <c r="H13">
        <v>32</v>
      </c>
      <c r="I13" s="2">
        <f t="shared" si="2"/>
        <v>32</v>
      </c>
      <c r="J13">
        <v>11</v>
      </c>
    </row>
    <row r="14" spans="1:16" x14ac:dyDescent="0.25">
      <c r="A14">
        <v>12</v>
      </c>
      <c r="B14">
        <v>6</v>
      </c>
      <c r="C14" s="2">
        <f t="shared" si="0"/>
        <v>6</v>
      </c>
      <c r="D14">
        <v>12</v>
      </c>
      <c r="E14">
        <v>12</v>
      </c>
      <c r="F14" s="2">
        <f t="shared" si="1"/>
        <v>12</v>
      </c>
      <c r="G14">
        <v>12</v>
      </c>
      <c r="H14">
        <v>29</v>
      </c>
      <c r="I14" s="2">
        <f t="shared" si="2"/>
        <v>29</v>
      </c>
      <c r="J14">
        <v>12</v>
      </c>
    </row>
    <row r="15" spans="1:16" x14ac:dyDescent="0.25">
      <c r="A15">
        <v>13</v>
      </c>
      <c r="B15">
        <v>8</v>
      </c>
      <c r="C15" s="2">
        <f t="shared" si="0"/>
        <v>8</v>
      </c>
      <c r="D15">
        <v>13</v>
      </c>
      <c r="E15">
        <v>6</v>
      </c>
      <c r="F15" s="2">
        <f t="shared" si="1"/>
        <v>6</v>
      </c>
      <c r="G15">
        <v>13</v>
      </c>
      <c r="H15">
        <v>16</v>
      </c>
      <c r="I15" s="2">
        <f t="shared" si="2"/>
        <v>16</v>
      </c>
    </row>
    <row r="16" spans="1:16" x14ac:dyDescent="0.25">
      <c r="A16">
        <v>14</v>
      </c>
      <c r="B16">
        <v>5</v>
      </c>
      <c r="C16" s="2">
        <f t="shared" si="0"/>
        <v>5</v>
      </c>
      <c r="D16">
        <v>14</v>
      </c>
      <c r="E16">
        <v>7</v>
      </c>
      <c r="F16" s="2">
        <f t="shared" si="1"/>
        <v>7</v>
      </c>
      <c r="G16">
        <v>14</v>
      </c>
      <c r="H16">
        <v>9</v>
      </c>
      <c r="I16" s="2">
        <f t="shared" si="2"/>
        <v>9</v>
      </c>
    </row>
    <row r="17" spans="1:20" x14ac:dyDescent="0.25">
      <c r="A17">
        <v>15</v>
      </c>
      <c r="B17">
        <v>2</v>
      </c>
      <c r="C17" s="2">
        <f t="shared" si="0"/>
        <v>2</v>
      </c>
      <c r="D17">
        <v>15</v>
      </c>
      <c r="E17">
        <v>9</v>
      </c>
      <c r="F17" s="2">
        <f t="shared" si="1"/>
        <v>9</v>
      </c>
      <c r="G17">
        <v>15</v>
      </c>
      <c r="H17">
        <v>6</v>
      </c>
      <c r="I17" s="2">
        <f t="shared" si="2"/>
        <v>6</v>
      </c>
    </row>
    <row r="18" spans="1:20" x14ac:dyDescent="0.25">
      <c r="A18">
        <v>16</v>
      </c>
      <c r="B18">
        <v>5</v>
      </c>
      <c r="C18" s="2">
        <f t="shared" si="0"/>
        <v>5</v>
      </c>
      <c r="D18">
        <v>16</v>
      </c>
      <c r="E18">
        <v>3</v>
      </c>
      <c r="F18" s="2">
        <f t="shared" si="1"/>
        <v>3</v>
      </c>
      <c r="G18">
        <v>16</v>
      </c>
      <c r="H18">
        <v>6</v>
      </c>
      <c r="I18" s="2">
        <f t="shared" si="2"/>
        <v>6</v>
      </c>
      <c r="P18" s="4" t="s">
        <v>445</v>
      </c>
      <c r="Q18">
        <v>10</v>
      </c>
      <c r="R18">
        <v>11</v>
      </c>
      <c r="S18">
        <v>12</v>
      </c>
    </row>
    <row r="19" spans="1:20" x14ac:dyDescent="0.25">
      <c r="A19">
        <v>17</v>
      </c>
      <c r="B19">
        <v>3</v>
      </c>
      <c r="C19" s="2">
        <f t="shared" si="0"/>
        <v>3</v>
      </c>
      <c r="D19">
        <v>17</v>
      </c>
      <c r="E19">
        <v>3</v>
      </c>
      <c r="F19" s="2">
        <f t="shared" si="1"/>
        <v>3</v>
      </c>
      <c r="G19">
        <v>17</v>
      </c>
      <c r="H19">
        <v>5</v>
      </c>
      <c r="I19" s="2">
        <f t="shared" si="2"/>
        <v>5</v>
      </c>
      <c r="P19" t="s">
        <v>446</v>
      </c>
      <c r="Q19" s="2">
        <f>SUMPRODUCT(A3:A31,B3:B31)</f>
        <v>25190</v>
      </c>
      <c r="R19" s="2">
        <f>SUMPRODUCT(D3:D36,E3:E36)</f>
        <v>26147</v>
      </c>
      <c r="S19" s="2">
        <f>SUMPRODUCT(G3:G36,H3:H36)</f>
        <v>36986</v>
      </c>
      <c r="T19" s="3">
        <f>SUM(Q19:S19)</f>
        <v>88323</v>
      </c>
    </row>
    <row r="20" spans="1:20" x14ac:dyDescent="0.25">
      <c r="A20">
        <v>19</v>
      </c>
      <c r="B20">
        <v>1</v>
      </c>
      <c r="C20" s="2">
        <f t="shared" si="0"/>
        <v>1</v>
      </c>
      <c r="D20">
        <v>18</v>
      </c>
      <c r="E20">
        <v>2</v>
      </c>
      <c r="F20" s="2">
        <f t="shared" si="1"/>
        <v>2</v>
      </c>
      <c r="G20">
        <v>18</v>
      </c>
      <c r="H20">
        <v>4</v>
      </c>
      <c r="I20" s="2">
        <f t="shared" si="2"/>
        <v>4</v>
      </c>
      <c r="P20" t="s">
        <v>447</v>
      </c>
      <c r="Q20" s="2">
        <f>SUMPRODUCT(A3:A31,C3:C31)</f>
        <v>27219.84</v>
      </c>
      <c r="R20" s="2">
        <f>SUMPRODUCT(D3:D36,F3:F36)</f>
        <v>28139.84</v>
      </c>
      <c r="S20" s="2">
        <f>SUMPRODUCT(G3:G36,I3:I36)</f>
        <v>39841.379999999997</v>
      </c>
      <c r="T20" s="3">
        <f>SUM(Q20:S20)</f>
        <v>95201.06</v>
      </c>
    </row>
    <row r="21" spans="1:20" x14ac:dyDescent="0.25">
      <c r="A21">
        <v>20</v>
      </c>
      <c r="B21">
        <v>4</v>
      </c>
      <c r="C21" s="2">
        <f t="shared" si="0"/>
        <v>4</v>
      </c>
      <c r="D21">
        <v>19</v>
      </c>
      <c r="E21">
        <v>2</v>
      </c>
      <c r="F21" s="2">
        <f t="shared" si="1"/>
        <v>2</v>
      </c>
      <c r="G21">
        <v>19</v>
      </c>
      <c r="H21">
        <v>1</v>
      </c>
      <c r="I21" s="2">
        <f t="shared" si="2"/>
        <v>1</v>
      </c>
      <c r="T21" s="13">
        <f>T20/T19-1</f>
        <v>7.7873939970336092E-2</v>
      </c>
    </row>
    <row r="22" spans="1:20" x14ac:dyDescent="0.25">
      <c r="A22">
        <v>22</v>
      </c>
      <c r="B22">
        <v>1</v>
      </c>
      <c r="C22" s="2">
        <f t="shared" si="0"/>
        <v>1</v>
      </c>
      <c r="D22">
        <v>20</v>
      </c>
      <c r="E22">
        <v>2</v>
      </c>
      <c r="F22" s="2">
        <f t="shared" si="1"/>
        <v>2</v>
      </c>
      <c r="G22">
        <v>20</v>
      </c>
      <c r="H22">
        <v>3</v>
      </c>
      <c r="I22" s="2">
        <f t="shared" si="2"/>
        <v>3</v>
      </c>
    </row>
    <row r="23" spans="1:20" x14ac:dyDescent="0.25">
      <c r="A23">
        <v>24</v>
      </c>
      <c r="B23">
        <v>1</v>
      </c>
      <c r="C23" s="2">
        <f t="shared" si="0"/>
        <v>1</v>
      </c>
      <c r="D23">
        <v>21</v>
      </c>
      <c r="E23">
        <v>2</v>
      </c>
      <c r="F23" s="2">
        <f t="shared" si="1"/>
        <v>2</v>
      </c>
      <c r="G23">
        <v>23</v>
      </c>
      <c r="H23">
        <v>1</v>
      </c>
      <c r="I23" s="2">
        <f t="shared" si="2"/>
        <v>1</v>
      </c>
    </row>
    <row r="24" spans="1:20" x14ac:dyDescent="0.25">
      <c r="A24">
        <v>25</v>
      </c>
      <c r="B24">
        <v>1</v>
      </c>
      <c r="C24" s="2">
        <f t="shared" si="0"/>
        <v>1</v>
      </c>
      <c r="D24">
        <v>23</v>
      </c>
      <c r="E24">
        <v>1</v>
      </c>
      <c r="F24" s="2">
        <f t="shared" si="1"/>
        <v>1</v>
      </c>
      <c r="G24">
        <v>26</v>
      </c>
      <c r="H24">
        <v>2</v>
      </c>
      <c r="I24" s="2">
        <f t="shared" si="2"/>
        <v>2</v>
      </c>
      <c r="T24" s="3">
        <f>T20-T19</f>
        <v>6878.0599999999977</v>
      </c>
    </row>
    <row r="25" spans="1:20" x14ac:dyDescent="0.25">
      <c r="A25">
        <v>26</v>
      </c>
      <c r="B25">
        <v>1</v>
      </c>
      <c r="C25" s="2">
        <f t="shared" si="0"/>
        <v>1</v>
      </c>
      <c r="D25">
        <v>24</v>
      </c>
      <c r="E25">
        <v>1</v>
      </c>
      <c r="F25" s="2">
        <f t="shared" si="1"/>
        <v>1</v>
      </c>
      <c r="G25">
        <v>27</v>
      </c>
      <c r="H25">
        <v>2</v>
      </c>
      <c r="I25" s="2">
        <f t="shared" si="2"/>
        <v>2</v>
      </c>
    </row>
    <row r="26" spans="1:20" x14ac:dyDescent="0.25">
      <c r="A26">
        <v>28</v>
      </c>
      <c r="B26">
        <v>1</v>
      </c>
      <c r="C26" s="2">
        <f t="shared" si="0"/>
        <v>1</v>
      </c>
      <c r="D26">
        <v>25</v>
      </c>
      <c r="E26">
        <v>2</v>
      </c>
      <c r="F26" s="2">
        <f t="shared" si="1"/>
        <v>2</v>
      </c>
      <c r="G26">
        <v>28</v>
      </c>
      <c r="H26">
        <v>1</v>
      </c>
      <c r="I26" s="2">
        <f t="shared" si="2"/>
        <v>1</v>
      </c>
    </row>
    <row r="27" spans="1:20" x14ac:dyDescent="0.25">
      <c r="A27">
        <v>31</v>
      </c>
      <c r="B27">
        <v>1</v>
      </c>
      <c r="C27" s="2">
        <f t="shared" si="0"/>
        <v>1</v>
      </c>
      <c r="D27">
        <v>29</v>
      </c>
      <c r="E27">
        <v>1</v>
      </c>
      <c r="F27" s="2">
        <f t="shared" si="1"/>
        <v>1</v>
      </c>
      <c r="G27">
        <v>29</v>
      </c>
      <c r="H27">
        <v>2</v>
      </c>
      <c r="I27" s="2">
        <f t="shared" si="2"/>
        <v>2</v>
      </c>
    </row>
    <row r="28" spans="1:20" x14ac:dyDescent="0.25">
      <c r="A28">
        <v>33</v>
      </c>
      <c r="B28">
        <v>1</v>
      </c>
      <c r="C28" s="2">
        <f t="shared" si="0"/>
        <v>1</v>
      </c>
      <c r="D28">
        <v>33</v>
      </c>
      <c r="E28">
        <v>1</v>
      </c>
      <c r="F28" s="2">
        <f t="shared" si="1"/>
        <v>1</v>
      </c>
      <c r="G28">
        <v>30</v>
      </c>
      <c r="H28">
        <v>3</v>
      </c>
      <c r="I28" s="2">
        <f t="shared" si="2"/>
        <v>3</v>
      </c>
    </row>
    <row r="29" spans="1:20" x14ac:dyDescent="0.25">
      <c r="A29">
        <v>37</v>
      </c>
      <c r="B29">
        <v>2</v>
      </c>
      <c r="C29" s="2">
        <f t="shared" si="0"/>
        <v>2</v>
      </c>
      <c r="D29">
        <v>34</v>
      </c>
      <c r="E29">
        <v>1</v>
      </c>
      <c r="F29" s="2">
        <f t="shared" si="1"/>
        <v>1</v>
      </c>
      <c r="G29">
        <v>32</v>
      </c>
      <c r="H29">
        <v>1</v>
      </c>
      <c r="I29" s="2">
        <f t="shared" si="2"/>
        <v>1</v>
      </c>
    </row>
    <row r="30" spans="1:20" x14ac:dyDescent="0.25">
      <c r="A30">
        <v>41</v>
      </c>
      <c r="B30">
        <v>1</v>
      </c>
      <c r="C30" s="2">
        <f t="shared" si="0"/>
        <v>1</v>
      </c>
      <c r="D30">
        <v>42</v>
      </c>
      <c r="E30">
        <v>1</v>
      </c>
      <c r="F30" s="2">
        <f t="shared" si="1"/>
        <v>1</v>
      </c>
      <c r="G30">
        <v>36</v>
      </c>
      <c r="H30">
        <v>1</v>
      </c>
      <c r="I30" s="2">
        <f t="shared" si="2"/>
        <v>1</v>
      </c>
    </row>
    <row r="31" spans="1:20" x14ac:dyDescent="0.25">
      <c r="A31">
        <v>51</v>
      </c>
      <c r="B31">
        <v>1</v>
      </c>
      <c r="C31" s="2">
        <f t="shared" si="0"/>
        <v>1</v>
      </c>
      <c r="D31">
        <v>44</v>
      </c>
      <c r="E31">
        <v>1</v>
      </c>
      <c r="F31" s="2">
        <f t="shared" si="1"/>
        <v>1</v>
      </c>
      <c r="G31">
        <v>48</v>
      </c>
      <c r="H31">
        <v>1</v>
      </c>
      <c r="I31" s="2">
        <f t="shared" si="2"/>
        <v>1</v>
      </c>
    </row>
    <row r="32" spans="1:20" x14ac:dyDescent="0.25">
      <c r="D32">
        <v>49</v>
      </c>
      <c r="E32">
        <v>1</v>
      </c>
      <c r="F32" s="2">
        <f t="shared" si="1"/>
        <v>1</v>
      </c>
      <c r="G32">
        <v>52</v>
      </c>
      <c r="H32">
        <v>1</v>
      </c>
      <c r="I32" s="2">
        <f t="shared" si="2"/>
        <v>1</v>
      </c>
    </row>
    <row r="33" spans="2:13" x14ac:dyDescent="0.25">
      <c r="D33">
        <v>50</v>
      </c>
      <c r="E33">
        <v>1</v>
      </c>
      <c r="F33" s="2">
        <f t="shared" si="1"/>
        <v>1</v>
      </c>
      <c r="G33">
        <v>55</v>
      </c>
      <c r="H33">
        <v>1</v>
      </c>
      <c r="I33" s="2">
        <f t="shared" si="2"/>
        <v>1</v>
      </c>
    </row>
    <row r="34" spans="2:13" x14ac:dyDescent="0.25">
      <c r="D34">
        <v>56</v>
      </c>
      <c r="E34">
        <v>1</v>
      </c>
      <c r="F34" s="2">
        <f t="shared" si="1"/>
        <v>1</v>
      </c>
      <c r="I34" s="2">
        <f t="shared" si="2"/>
        <v>0</v>
      </c>
    </row>
    <row r="35" spans="2:13" x14ac:dyDescent="0.25">
      <c r="D35">
        <v>67</v>
      </c>
      <c r="E35">
        <v>1</v>
      </c>
      <c r="F35" s="2">
        <f t="shared" si="1"/>
        <v>1</v>
      </c>
      <c r="I35" s="2">
        <f t="shared" si="2"/>
        <v>0</v>
      </c>
    </row>
    <row r="36" spans="2:13" x14ac:dyDescent="0.25">
      <c r="D36">
        <v>130</v>
      </c>
      <c r="E36">
        <v>1</v>
      </c>
      <c r="F36" s="2">
        <f t="shared" si="1"/>
        <v>1</v>
      </c>
      <c r="I36" s="2">
        <f t="shared" si="2"/>
        <v>0</v>
      </c>
    </row>
    <row r="40" spans="2:13" x14ac:dyDescent="0.25">
      <c r="B40" t="s">
        <v>440</v>
      </c>
      <c r="C40" s="2">
        <f>SUM(C5:C37)</f>
        <v>3389.67</v>
      </c>
      <c r="F40">
        <f>SUM(F5:F37)</f>
        <v>3674.42</v>
      </c>
      <c r="I40">
        <f>SUM(I5:I37)</f>
        <v>5359.4400000000005</v>
      </c>
    </row>
    <row r="41" spans="2:13" x14ac:dyDescent="0.25">
      <c r="B41" t="s">
        <v>441</v>
      </c>
      <c r="C41" s="2">
        <f>SUM(C8:C36)</f>
        <v>544</v>
      </c>
      <c r="F41">
        <f>SUM(F8:F36)</f>
        <v>694</v>
      </c>
      <c r="I41">
        <f>SUM(I8:I36)</f>
        <v>1025.5</v>
      </c>
      <c r="K41" s="3">
        <f>C41+F41+I41</f>
        <v>2263.5</v>
      </c>
    </row>
    <row r="42" spans="2:13" ht="30" x14ac:dyDescent="0.25">
      <c r="B42" s="12" t="s">
        <v>442</v>
      </c>
      <c r="C42" s="2">
        <f>C40-C41</f>
        <v>2845.67</v>
      </c>
      <c r="F42" s="2">
        <f>F40-F41</f>
        <v>2980.42</v>
      </c>
      <c r="I42" s="2">
        <f>I40-I41</f>
        <v>4333.9400000000005</v>
      </c>
      <c r="K42" s="3">
        <f>C42+F42+I42</f>
        <v>10160.030000000001</v>
      </c>
    </row>
    <row r="44" spans="2:13" x14ac:dyDescent="0.25">
      <c r="J44" t="s">
        <v>443</v>
      </c>
      <c r="K44" s="3">
        <f>ROUNDDOWN(K41*2+K42,0)</f>
        <v>14687</v>
      </c>
      <c r="L44" s="8">
        <f>расчет!D13</f>
        <v>0</v>
      </c>
      <c r="M44" s="3">
        <f>K44*L44</f>
        <v>0</v>
      </c>
    </row>
    <row r="45" spans="2:13" x14ac:dyDescent="0.25">
      <c r="J45" t="s">
        <v>448</v>
      </c>
      <c r="K45" s="3">
        <f>T24</f>
        <v>6878.0599999999977</v>
      </c>
    </row>
    <row r="46" spans="2:13" x14ac:dyDescent="0.25">
      <c r="K46">
        <v>14400</v>
      </c>
    </row>
    <row r="47" spans="2:13" x14ac:dyDescent="0.25">
      <c r="K47" s="3">
        <f>K45*K46</f>
        <v>99044063.99999997</v>
      </c>
    </row>
    <row r="48" spans="2:13" x14ac:dyDescent="0.25">
      <c r="K48" s="3">
        <f>K47*0.2</f>
        <v>19808812.799999993</v>
      </c>
      <c r="M48" s="1" t="e">
        <f>K48/M44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призы - продукты Флоранж</vt:lpstr>
      <vt:lpstr>расчет</vt:lpstr>
      <vt:lpstr>стат прошлого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Честнова Екатерина Викторовна</dc:creator>
  <cp:lastModifiedBy>Щадрина Александра Кирилловна</cp:lastModifiedBy>
  <dcterms:created xsi:type="dcterms:W3CDTF">2017-05-30T07:22:53Z</dcterms:created>
  <dcterms:modified xsi:type="dcterms:W3CDTF">2017-07-13T08:49:30Z</dcterms:modified>
</cp:coreProperties>
</file>